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33_岡山県\334235_都窪郡早島町\R06年度事業\02.契約後\60.作業用\20250315　付属明細\"/>
    </mc:Choice>
  </mc:AlternateContent>
  <xr:revisionPtr revIDLastSave="0" documentId="13_ncr:1_{4F7E516A-2F27-4DD5-BB8C-F3C1F5D55ABC}" xr6:coauthVersionLast="47" xr6:coauthVersionMax="47" xr10:uidLastSave="{00000000-0000-0000-0000-000000000000}"/>
  <bookViews>
    <workbookView xWindow="28680" yWindow="-120" windowWidth="29040" windowHeight="15840" activeTab="7" xr2:uid="{00000000-000D-0000-FFFF-FFFF00000000}"/>
  </bookViews>
  <sheets>
    <sheet name="有形固定資産" sheetId="23" r:id="rId1"/>
    <sheet name="増減の明細" sheetId="22" r:id="rId2"/>
    <sheet name="基金" sheetId="9" r:id="rId3"/>
    <sheet name="未収金及び長期延滞債権" sheetId="11" r:id="rId4"/>
    <sheet name="地方債（借入先別）" sheetId="12" r:id="rId5"/>
    <sheet name="地方債（利率別など）" sheetId="13" r:id="rId6"/>
    <sheet name="引当金" sheetId="14" r:id="rId7"/>
    <sheet name="財源情報明細" sheetId="17" r:id="rId8"/>
    <sheet name="補助金明細" sheetId="20" r:id="rId9"/>
    <sheet name="財源明細" sheetId="21" r:id="rId10"/>
    <sheet name="資金明細" sheetId="18" r:id="rId11"/>
  </sheets>
  <externalReferences>
    <externalReference r:id="rId12"/>
  </externalReferences>
  <definedNames>
    <definedName name="_xlnm._FilterDatabase" localSheetId="8" hidden="1">補助金明細!$B$4:$G$14</definedName>
    <definedName name="_xlnm.Print_Area" localSheetId="6">引当金!$A$1:$H$11</definedName>
    <definedName name="_xlnm.Print_Area" localSheetId="2">基金!$B$1:$L$19</definedName>
    <definedName name="_xlnm.Print_Area" localSheetId="7">財源情報明細!$B$1:$I$13</definedName>
    <definedName name="_xlnm.Print_Area" localSheetId="9">財源明細!$A$1:$G$29</definedName>
    <definedName name="_xlnm.Print_Area" localSheetId="10">資金明細!$A$1:$E$9</definedName>
    <definedName name="_xlnm.Print_Area" localSheetId="1">増減の明細!$A$1:$M$30</definedName>
    <definedName name="_xlnm.Print_Area" localSheetId="4">'地方債（借入先別）'!$A$1:$M$21</definedName>
    <definedName name="_xlnm.Print_Area" localSheetId="5">'地方債（利率別など）'!$B$1:$M$21</definedName>
    <definedName name="_xlnm.Print_Area" localSheetId="8">補助金明細!$A$1:$H$41</definedName>
    <definedName name="_xlnm.Print_Area" localSheetId="3">未収金及び長期延滞債権!$B$1:$I$16</definedName>
    <definedName name="_xlnm.Print_Area" localSheetId="0">有形固定資産!$A$1:$M$49</definedName>
    <definedName name="_xlnm.Print_Titles" localSheetId="1">増減の明細!$B:$B,増減の明細!$1:$1</definedName>
    <definedName name="_xlnm.Print_Titles" localSheetId="8">補助金明細!$B:$B,補助金明細!$2:$4</definedName>
    <definedName name="財務書類上科目">[1]リスト!$R$11:$R$27</definedName>
  </definedNames>
  <calcPr calcId="191029"/>
</workbook>
</file>

<file path=xl/calcChain.xml><?xml version="1.0" encoding="utf-8"?>
<calcChain xmlns="http://schemas.openxmlformats.org/spreadsheetml/2006/main">
  <c r="H18" i="12" l="1"/>
  <c r="G18" i="12"/>
  <c r="F18" i="12"/>
  <c r="E18" i="12"/>
  <c r="D18" i="12"/>
  <c r="G5" i="14" l="1"/>
  <c r="G6" i="14"/>
  <c r="C13" i="13" l="1"/>
  <c r="C18" i="12"/>
  <c r="D14" i="11" l="1"/>
  <c r="H6" i="9"/>
  <c r="H7" i="9"/>
  <c r="H8" i="9"/>
  <c r="H9" i="9"/>
  <c r="H10" i="9"/>
  <c r="H11" i="9"/>
  <c r="H12" i="9"/>
  <c r="H13" i="9"/>
  <c r="H14" i="9"/>
  <c r="H15" i="9"/>
  <c r="H5" i="9"/>
  <c r="F20" i="21" l="1"/>
  <c r="H16" i="9" l="1"/>
  <c r="I16" i="9" l="1"/>
  <c r="D16" i="9"/>
  <c r="F7" i="14" l="1"/>
  <c r="E14" i="11" l="1"/>
  <c r="K29" i="22" l="1"/>
  <c r="L29" i="22"/>
  <c r="I29" i="22"/>
  <c r="G29" i="22"/>
  <c r="E29" i="22"/>
  <c r="D29" i="22"/>
  <c r="C29" i="22"/>
  <c r="F29" i="22" l="1"/>
  <c r="E5" i="22"/>
  <c r="G5" i="22"/>
  <c r="F26" i="21"/>
  <c r="F23" i="21"/>
  <c r="F27" i="21" l="1"/>
  <c r="F28" i="21" l="1"/>
  <c r="G16" i="9"/>
  <c r="F16" i="9"/>
  <c r="E16" i="9"/>
  <c r="C7" i="18" l="1"/>
  <c r="G7" i="14" l="1"/>
  <c r="E7" i="14" l="1"/>
  <c r="D7" i="14"/>
  <c r="C7" i="14"/>
  <c r="I14" i="11" l="1"/>
  <c r="I15" i="11" s="1"/>
  <c r="H14" i="11"/>
  <c r="H15" i="11" s="1"/>
  <c r="E15" i="11"/>
  <c r="D15" i="11"/>
</calcChain>
</file>

<file path=xl/sharedStrings.xml><?xml version="1.0" encoding="utf-8"?>
<sst xmlns="http://schemas.openxmlformats.org/spreadsheetml/2006/main" count="538" uniqueCount="296">
  <si>
    <t>金額</t>
    <rPh sb="0" eb="2">
      <t>キンガク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</si>
  <si>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</si>
  <si>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</si>
  <si>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</si>
  <si>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減債基金</t>
    <rPh sb="0" eb="2">
      <t>ゲンサイ</t>
    </rPh>
    <rPh sb="2" eb="4">
      <t>キキン</t>
    </rPh>
    <phoneticPr fontId="3"/>
  </si>
  <si>
    <t>現金預金</t>
    <rPh sb="0" eb="2">
      <t>ゲンキン</t>
    </rPh>
    <rPh sb="2" eb="4">
      <t>ヨキン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</si>
  <si>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</si>
  <si>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</si>
  <si>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</si>
  <si>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</si>
  <si>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1"/>
  </si>
  <si>
    <t>附属明細書</t>
    <rPh sb="0" eb="2">
      <t>フゾク</t>
    </rPh>
    <rPh sb="2" eb="5">
      <t>メイサイショ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</si>
  <si>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</si>
  <si>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</si>
  <si>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</si>
  <si>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</si>
  <si>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</si>
  <si>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</si>
  <si>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</si>
  <si>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</si>
  <si>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</si>
  <si>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</si>
  <si>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</si>
  <si>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</si>
  <si>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</si>
  <si>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</si>
  <si>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</si>
  <si>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</si>
  <si>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</si>
  <si>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</si>
  <si>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</si>
  <si>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</si>
  <si>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</si>
  <si>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</si>
  <si>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3"/>
  </si>
  <si>
    <t>　　建物</t>
    <rPh sb="2" eb="4">
      <t>タテモノ</t>
    </rPh>
    <phoneticPr fontId="11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</si>
  <si>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</si>
  <si>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</si>
  <si>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</si>
  <si>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</si>
  <si>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</si>
  <si>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</si>
  <si>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</si>
  <si>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</si>
  <si>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</si>
  <si>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</si>
  <si>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</si>
  <si>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</si>
  <si>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</si>
  <si>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</si>
  <si>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</si>
  <si>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</si>
  <si>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</si>
  <si>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</si>
  <si>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</si>
  <si>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</si>
  <si>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</si>
  <si>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</si>
  <si>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</si>
  <si>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</si>
  <si>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</si>
  <si>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</si>
  <si>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</si>
  <si>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</si>
  <si>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小計</t>
    <rPh sb="0" eb="2">
      <t>ショウケイ</t>
    </rPh>
    <phoneticPr fontId="11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</si>
  <si>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</si>
  <si>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1"/>
  </si>
  <si>
    <t>　　固定資産税</t>
    <rPh sb="2" eb="4">
      <t>コテイ</t>
    </rPh>
    <rPh sb="4" eb="7">
      <t>シサンゼイ</t>
    </rPh>
    <phoneticPr fontId="11"/>
  </si>
  <si>
    <t>その他の未収金</t>
    <rPh sb="2" eb="3">
      <t>タ</t>
    </rPh>
    <rPh sb="4" eb="7">
      <t>ミシュウキン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</si>
  <si>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</si>
  <si>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</si>
  <si>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3"/>
  </si>
  <si>
    <t>政府資金</t>
    <rPh sb="0" eb="2">
      <t>セイフ</t>
    </rPh>
    <rPh sb="2" eb="4">
      <t>シキン</t>
    </rPh>
    <phoneticPr fontId="2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</si>
  <si>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3"/>
  </si>
  <si>
    <t>市中銀行</t>
    <rPh sb="0" eb="2">
      <t>シチュウ</t>
    </rPh>
    <rPh sb="2" eb="4">
      <t>ギンコウ</t>
    </rPh>
    <phoneticPr fontId="23"/>
  </si>
  <si>
    <t>その他の
金融機関</t>
    <rPh sb="2" eb="3">
      <t>タ</t>
    </rPh>
    <rPh sb="5" eb="7">
      <t>キンユウ</t>
    </rPh>
    <rPh sb="7" eb="9">
      <t>キカン</t>
    </rPh>
    <phoneticPr fontId="23"/>
  </si>
  <si>
    <t>市場公募債</t>
    <rPh sb="0" eb="2">
      <t>シジョウ</t>
    </rPh>
    <rPh sb="2" eb="5">
      <t>コウボサイ</t>
    </rPh>
    <phoneticPr fontId="23"/>
  </si>
  <si>
    <t>その他</t>
    <rPh sb="2" eb="3">
      <t>タ</t>
    </rPh>
    <phoneticPr fontId="23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</si>
  <si>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</si>
  <si>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</si>
  <si>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</si>
  <si>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</si>
  <si>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3"/>
  </si>
  <si>
    <t>1.5％超
2.0％以下</t>
    <rPh sb="4" eb="5">
      <t>チョウ</t>
    </rPh>
    <rPh sb="10" eb="12">
      <t>イカ</t>
    </rPh>
    <phoneticPr fontId="23"/>
  </si>
  <si>
    <t>2.0％超
2.5％以下</t>
    <rPh sb="4" eb="5">
      <t>チョウ</t>
    </rPh>
    <rPh sb="10" eb="12">
      <t>イカ</t>
    </rPh>
    <phoneticPr fontId="23"/>
  </si>
  <si>
    <t>2.5％超
3.0％以下</t>
    <rPh sb="4" eb="5">
      <t>チョウ</t>
    </rPh>
    <rPh sb="10" eb="12">
      <t>イカ</t>
    </rPh>
    <phoneticPr fontId="23"/>
  </si>
  <si>
    <t>3.0％超
3.5％以下</t>
    <rPh sb="4" eb="5">
      <t>チョウ</t>
    </rPh>
    <rPh sb="10" eb="12">
      <t>イカ</t>
    </rPh>
    <phoneticPr fontId="23"/>
  </si>
  <si>
    <t>3.5％超
4.0％以下</t>
    <rPh sb="4" eb="5">
      <t>チョウ</t>
    </rPh>
    <rPh sb="10" eb="12">
      <t>イカ</t>
    </rPh>
    <phoneticPr fontId="23"/>
  </si>
  <si>
    <t>4.0％超</t>
    <rPh sb="4" eb="5">
      <t>チョウ</t>
    </rPh>
    <phoneticPr fontId="2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</si>
  <si>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</si>
  <si>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</si>
  <si>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</si>
  <si>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</si>
  <si>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</si>
  <si>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</si>
  <si>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</si>
  <si>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</si>
  <si>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</si>
  <si>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</si>
  <si>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</si>
  <si>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</si>
  <si>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3"/>
  </si>
  <si>
    <t>契約条項の概要</t>
    <rPh sb="0" eb="2">
      <t>ケイヤク</t>
    </rPh>
    <rPh sb="2" eb="4">
      <t>ジョウコウ</t>
    </rPh>
    <rPh sb="5" eb="7">
      <t>ガイヨウ</t>
    </rPh>
    <phoneticPr fontId="23"/>
  </si>
  <si>
    <t>⑤引当金の明細</t>
    <rPh sb="1" eb="4">
      <t>ヒキアテキン</t>
    </rPh>
    <rPh sb="5" eb="7">
      <t>メイサイ</t>
    </rPh>
    <phoneticPr fontId="11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</si>
  <si>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</si>
  <si>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</si>
  <si>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</si>
  <si>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</si>
  <si>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</si>
  <si>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1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</si>
  <si>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</si>
  <si>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</si>
  <si>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</si>
  <si>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名称</t>
    <rPh sb="0" eb="2">
      <t>メイショウ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</si>
  <si>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</si>
  <si>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</si>
  <si>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</si>
  <si>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</si>
  <si>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</si>
  <si>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</si>
  <si>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</si>
  <si>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</si>
  <si>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</si>
  <si>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</si>
  <si>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</si>
  <si>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</si>
  <si>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1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</si>
  <si>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</si>
  <si>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</si>
  <si>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1"/>
  </si>
  <si>
    <t>（２）財源情報の明細</t>
    <rPh sb="3" eb="5">
      <t>ザイゲン</t>
    </rPh>
    <rPh sb="5" eb="7">
      <t>ジョウホウ</t>
    </rPh>
    <rPh sb="8" eb="10">
      <t>メイサイ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</si>
  <si>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</si>
  <si>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</si>
  <si>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</si>
  <si>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</si>
  <si>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</si>
  <si>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</si>
  <si>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</si>
  <si>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</si>
  <si>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</si>
  <si>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（１）資金の明細</t>
    <rPh sb="3" eb="5">
      <t>シキン</t>
    </rPh>
    <rPh sb="6" eb="8">
      <t>メイサイ</t>
    </rPh>
    <phoneticPr fontId="11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</si>
  <si>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1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</si>
  <si>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</si>
  <si>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</si>
  <si>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</si>
  <si>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>④基金の明細</t>
    <phoneticPr fontId="11"/>
  </si>
  <si>
    <t xml:space="preserve">    軽自動車税</t>
    <rPh sb="4" eb="8">
      <t>ケイジドウシャ</t>
    </rPh>
    <rPh sb="8" eb="9">
      <t>ゼイ</t>
    </rPh>
    <phoneticPr fontId="2"/>
  </si>
  <si>
    <t xml:space="preserve">    負担金</t>
    <rPh sb="4" eb="7">
      <t>フタンキン</t>
    </rPh>
    <phoneticPr fontId="2"/>
  </si>
  <si>
    <t>　　使用料</t>
    <rPh sb="2" eb="5">
      <t>シヨウリョウ</t>
    </rPh>
    <phoneticPr fontId="11"/>
  </si>
  <si>
    <t xml:space="preserve">    雑入</t>
    <rPh sb="4" eb="5">
      <t>ザツ</t>
    </rPh>
    <rPh sb="5" eb="6">
      <t>ニュウ</t>
    </rPh>
    <phoneticPr fontId="2"/>
  </si>
  <si>
    <t>賞与等引当金</t>
    <phoneticPr fontId="3"/>
  </si>
  <si>
    <t>退職手当引当金</t>
    <phoneticPr fontId="3"/>
  </si>
  <si>
    <t>市場価格のあるもの</t>
    <rPh sb="0" eb="2">
      <t>シジョウ</t>
    </rPh>
    <rPh sb="2" eb="4">
      <t>カカク</t>
    </rPh>
    <phoneticPr fontId="11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</si>
  <si>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</si>
  <si>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</si>
  <si>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</si>
  <si>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</si>
  <si>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</si>
  <si>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11"/>
  </si>
  <si>
    <t>評価差額
（C）－（E)
（F)</t>
    <rPh sb="0" eb="2">
      <t>ヒョウカ</t>
    </rPh>
    <rPh sb="2" eb="4">
      <t>サガク</t>
    </rPh>
    <phoneticPr fontId="11"/>
  </si>
  <si>
    <t>その他</t>
    <rPh sb="2" eb="3">
      <t>タ</t>
    </rPh>
    <phoneticPr fontId="3"/>
  </si>
  <si>
    <t>町税</t>
  </si>
  <si>
    <t>地方譲与税</t>
  </si>
  <si>
    <t>利子割交付金</t>
  </si>
  <si>
    <t>配当割交付金</t>
  </si>
  <si>
    <t>株式等譲渡所得割交付金</t>
  </si>
  <si>
    <t>地方特例交付金</t>
  </si>
  <si>
    <t>地方交付税</t>
  </si>
  <si>
    <t>交通安全対策特別交付金</t>
  </si>
  <si>
    <t>分担金及び負担金</t>
  </si>
  <si>
    <t>寄附金</t>
  </si>
  <si>
    <t>繰入金</t>
  </si>
  <si>
    <t>土地開発基金</t>
    <rPh sb="0" eb="2">
      <t>トチ</t>
    </rPh>
    <rPh sb="2" eb="4">
      <t>カイハツ</t>
    </rPh>
    <rPh sb="4" eb="6">
      <t>キキン</t>
    </rPh>
    <phoneticPr fontId="3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</si>
  <si>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3"/>
  </si>
  <si>
    <t>ふるさとづくり基金</t>
    <rPh sb="7" eb="9">
      <t>キキン</t>
    </rPh>
    <phoneticPr fontId="3"/>
  </si>
  <si>
    <t>いかしの舎運営基金</t>
    <rPh sb="4" eb="5">
      <t>シャ</t>
    </rPh>
    <rPh sb="5" eb="7">
      <t>ウンエイ</t>
    </rPh>
    <rPh sb="7" eb="9">
      <t>キキン</t>
    </rPh>
    <phoneticPr fontId="3"/>
  </si>
  <si>
    <t>福祉基金</t>
    <rPh sb="0" eb="2">
      <t>フクシ</t>
    </rPh>
    <rPh sb="2" eb="4">
      <t>キキン</t>
    </rPh>
    <phoneticPr fontId="3"/>
  </si>
  <si>
    <t>特定寄附運用基金</t>
    <rPh sb="0" eb="2">
      <t>トクテイ</t>
    </rPh>
    <rPh sb="2" eb="4">
      <t>キフ</t>
    </rPh>
    <rPh sb="4" eb="6">
      <t>ウンヨウ</t>
    </rPh>
    <rPh sb="6" eb="8">
      <t>キキン</t>
    </rPh>
    <phoneticPr fontId="3"/>
  </si>
  <si>
    <t>緊急援護資金貸付基金</t>
    <rPh sb="0" eb="2">
      <t>キンキュウ</t>
    </rPh>
    <rPh sb="2" eb="4">
      <t>エンゴ</t>
    </rPh>
    <rPh sb="4" eb="6">
      <t>シキン</t>
    </rPh>
    <rPh sb="6" eb="8">
      <t>カシツケ</t>
    </rPh>
    <rPh sb="8" eb="10">
      <t>キキン</t>
    </rPh>
    <phoneticPr fontId="3"/>
  </si>
  <si>
    <t>高額療養費貸付基金</t>
    <rPh sb="0" eb="2">
      <t>コウガク</t>
    </rPh>
    <rPh sb="2" eb="4">
      <t>リョウヨウ</t>
    </rPh>
    <rPh sb="4" eb="5">
      <t>ヒ</t>
    </rPh>
    <rPh sb="5" eb="7">
      <t>カシツケ</t>
    </rPh>
    <rPh sb="7" eb="9">
      <t>キキン</t>
    </rPh>
    <phoneticPr fontId="3"/>
  </si>
  <si>
    <t>⑤長期延滞債権の明細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1"/>
  </si>
  <si>
    <t>⑥未収金の明細</t>
    <rPh sb="1" eb="4">
      <t>ミシュウキン</t>
    </rPh>
    <rPh sb="5" eb="7">
      <t>メイサイ</t>
    </rPh>
    <phoneticPr fontId="11"/>
  </si>
  <si>
    <t>　　町民税</t>
    <rPh sb="2" eb="4">
      <t>チョウミン</t>
    </rPh>
    <rPh sb="4" eb="5">
      <t>ゼイ</t>
    </rPh>
    <phoneticPr fontId="2"/>
  </si>
  <si>
    <t>③投資及び出資金の明細</t>
    <phoneticPr fontId="11"/>
  </si>
  <si>
    <t>株式会社トマト銀行株券</t>
    <rPh sb="0" eb="2">
      <t>カブシキ</t>
    </rPh>
    <rPh sb="2" eb="4">
      <t>カイシャ</t>
    </rPh>
    <rPh sb="7" eb="9">
      <t>ギンコウ</t>
    </rPh>
    <rPh sb="9" eb="10">
      <t>カブ</t>
    </rPh>
    <rPh sb="10" eb="11">
      <t>ケン</t>
    </rPh>
    <phoneticPr fontId="33"/>
  </si>
  <si>
    <t>-</t>
    <phoneticPr fontId="3"/>
  </si>
  <si>
    <t>岡山県総合流通センター株式会社株券</t>
    <rPh sb="0" eb="3">
      <t>オカヤマケン</t>
    </rPh>
    <rPh sb="3" eb="5">
      <t>ソウゴウ</t>
    </rPh>
    <rPh sb="5" eb="7">
      <t>リュウツウ</t>
    </rPh>
    <rPh sb="11" eb="13">
      <t>カブシキ</t>
    </rPh>
    <rPh sb="13" eb="15">
      <t>カイシャ</t>
    </rPh>
    <rPh sb="15" eb="16">
      <t>カブ</t>
    </rPh>
    <rPh sb="16" eb="17">
      <t>ケン</t>
    </rPh>
    <phoneticPr fontId="4"/>
  </si>
  <si>
    <t>岡山空港ターミナル株式会社</t>
    <rPh sb="0" eb="2">
      <t>オカヤマ</t>
    </rPh>
    <rPh sb="2" eb="4">
      <t>クウコウ</t>
    </rPh>
    <rPh sb="9" eb="13">
      <t>カブシキガイシャ</t>
    </rPh>
    <phoneticPr fontId="3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</si>
  <si>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4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</si>
  <si>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</si>
  <si>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岡山県畜産協会</t>
    <rPh sb="0" eb="3">
      <t>オカヤマケン</t>
    </rPh>
    <rPh sb="3" eb="5">
      <t>チクサン</t>
    </rPh>
    <rPh sb="5" eb="7">
      <t>キョウカイ</t>
    </rPh>
    <phoneticPr fontId="4"/>
  </si>
  <si>
    <t>岡山県郷土文化財団</t>
    <rPh sb="0" eb="3">
      <t>オカヤマケン</t>
    </rPh>
    <rPh sb="3" eb="5">
      <t>キョウド</t>
    </rPh>
    <rPh sb="5" eb="7">
      <t>ブンカ</t>
    </rPh>
    <rPh sb="7" eb="9">
      <t>ザイダン</t>
    </rPh>
    <phoneticPr fontId="4"/>
  </si>
  <si>
    <t>岡山県農林漁業担い手育成財団</t>
    <rPh sb="0" eb="3">
      <t>オカヤマケン</t>
    </rPh>
    <rPh sb="3" eb="5">
      <t>ノウリン</t>
    </rPh>
    <rPh sb="5" eb="7">
      <t>ギョギョウ</t>
    </rPh>
    <rPh sb="7" eb="8">
      <t>ニナ</t>
    </rPh>
    <rPh sb="9" eb="10">
      <t>テ</t>
    </rPh>
    <rPh sb="10" eb="12">
      <t>イクセイ</t>
    </rPh>
    <rPh sb="12" eb="14">
      <t>ザイダン</t>
    </rPh>
    <phoneticPr fontId="4"/>
  </si>
  <si>
    <t>岡山県下水道公社</t>
    <rPh sb="0" eb="3">
      <t>オカヤマケン</t>
    </rPh>
    <rPh sb="3" eb="6">
      <t>ゲスイドウ</t>
    </rPh>
    <rPh sb="6" eb="7">
      <t>コウ</t>
    </rPh>
    <rPh sb="7" eb="8">
      <t>シャ</t>
    </rPh>
    <phoneticPr fontId="4"/>
  </si>
  <si>
    <t>児島湖流域水質保全基金</t>
    <rPh sb="0" eb="2">
      <t>コジマ</t>
    </rPh>
    <rPh sb="2" eb="3">
      <t>ミズウミ</t>
    </rPh>
    <rPh sb="3" eb="5">
      <t>リュウイキ</t>
    </rPh>
    <rPh sb="5" eb="7">
      <t>スイシツ</t>
    </rPh>
    <rPh sb="7" eb="9">
      <t>ホゼン</t>
    </rPh>
    <rPh sb="9" eb="11">
      <t>キキン</t>
    </rPh>
    <phoneticPr fontId="4"/>
  </si>
  <si>
    <t>岡山県健康づくり財団</t>
    <rPh sb="0" eb="3">
      <t>オカヤマケン</t>
    </rPh>
    <rPh sb="3" eb="5">
      <t>ケンコウ</t>
    </rPh>
    <rPh sb="8" eb="10">
      <t>ザイダン</t>
    </rPh>
    <phoneticPr fontId="4"/>
  </si>
  <si>
    <t>岡山県林業振興基金</t>
    <rPh sb="0" eb="3">
      <t>オカヤマケン</t>
    </rPh>
    <rPh sb="3" eb="5">
      <t>リンギョウ</t>
    </rPh>
    <rPh sb="5" eb="7">
      <t>シンコウ</t>
    </rPh>
    <rPh sb="7" eb="9">
      <t>キキン</t>
    </rPh>
    <phoneticPr fontId="4"/>
  </si>
  <si>
    <t>岡山県暴力追放運動推進センター</t>
    <rPh sb="0" eb="3">
      <t>オカヤマケン</t>
    </rPh>
    <rPh sb="3" eb="5">
      <t>ボウリョク</t>
    </rPh>
    <rPh sb="5" eb="7">
      <t>ツイホウ</t>
    </rPh>
    <rPh sb="7" eb="9">
      <t>ウンドウ</t>
    </rPh>
    <rPh sb="9" eb="11">
      <t>スイシン</t>
    </rPh>
    <phoneticPr fontId="4"/>
  </si>
  <si>
    <t>岡山県動物愛護財団</t>
    <rPh sb="0" eb="3">
      <t>オカヤマケン</t>
    </rPh>
    <rPh sb="3" eb="5">
      <t>ドウブツ</t>
    </rPh>
    <rPh sb="5" eb="7">
      <t>アイゴ</t>
    </rPh>
    <rPh sb="7" eb="9">
      <t>ザイダン</t>
    </rPh>
    <phoneticPr fontId="4"/>
  </si>
  <si>
    <t>地方公営企業等金融機構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phoneticPr fontId="4"/>
  </si>
  <si>
    <t>-</t>
    <phoneticPr fontId="3"/>
  </si>
  <si>
    <t>-</t>
    <phoneticPr fontId="3"/>
  </si>
  <si>
    <t>（単位：千円）</t>
    <phoneticPr fontId="11"/>
  </si>
  <si>
    <t>（単位：千円）</t>
    <phoneticPr fontId="11"/>
  </si>
  <si>
    <t>（単位：千円）</t>
    <phoneticPr fontId="3"/>
  </si>
  <si>
    <t>（単位：千円）</t>
    <phoneticPr fontId="11"/>
  </si>
  <si>
    <t>（単位：千円）</t>
    <phoneticPr fontId="17"/>
  </si>
  <si>
    <t>（単位：千円）</t>
    <phoneticPr fontId="11"/>
  </si>
  <si>
    <t>（単位：千円）</t>
    <phoneticPr fontId="11"/>
  </si>
  <si>
    <t>株式会社オービス株券</t>
    <rPh sb="0" eb="2">
      <t>カブシキ</t>
    </rPh>
    <rPh sb="2" eb="4">
      <t>カイシャ</t>
    </rPh>
    <rPh sb="8" eb="9">
      <t>カブ</t>
    </rPh>
    <rPh sb="9" eb="10">
      <t>ケン</t>
    </rPh>
    <phoneticPr fontId="1"/>
  </si>
  <si>
    <t>※特定の契約条項とは、特定の条件に合致した場合に、支払金利が上昇する場合等をいいます。</t>
    <phoneticPr fontId="3"/>
  </si>
  <si>
    <t>岡山県後期高齢者医療広域連合負担金</t>
  </si>
  <si>
    <t>岡山県後期高齢者医療広域連合</t>
  </si>
  <si>
    <t>岡山県市町村総合事務組合負担金（職員退職手当）</t>
  </si>
  <si>
    <t>岡山県市町村総合事務組合</t>
  </si>
  <si>
    <t>早島町社会福祉協議会交付金</t>
  </si>
  <si>
    <t>早島町社会福祉協議会</t>
  </si>
  <si>
    <t>社会福祉法人中野社会福祉協会　かんだ保育園</t>
  </si>
  <si>
    <t>自治会等活動推進費補助金</t>
  </si>
  <si>
    <t>シルバー人材センター交付金</t>
  </si>
  <si>
    <t>早島町シルバー人材センター</t>
  </si>
  <si>
    <t>障害児保育対策事業費補助金</t>
  </si>
  <si>
    <t>備南衛生施設組合負担金</t>
  </si>
  <si>
    <t>備南競艇事業組合負担金</t>
  </si>
  <si>
    <t>町内老人クラブ</t>
  </si>
  <si>
    <t>森林環境基金</t>
    <rPh sb="0" eb="2">
      <t>シンリン</t>
    </rPh>
    <rPh sb="2" eb="4">
      <t>カンキョウ</t>
    </rPh>
    <rPh sb="4" eb="6">
      <t>キキン</t>
    </rPh>
    <phoneticPr fontId="3"/>
  </si>
  <si>
    <t>　　財産運用収入</t>
    <rPh sb="2" eb="4">
      <t>ザイサン</t>
    </rPh>
    <rPh sb="4" eb="6">
      <t>ウンヨウ</t>
    </rPh>
    <rPh sb="6" eb="8">
      <t>シュウニュウ</t>
    </rPh>
    <phoneticPr fontId="3"/>
  </si>
  <si>
    <t>【通常分】</t>
    <rPh sb="1" eb="3">
      <t>ツウジョウ</t>
    </rPh>
    <rPh sb="3" eb="4">
      <t>ブン</t>
    </rPh>
    <phoneticPr fontId="16"/>
  </si>
  <si>
    <t>　　一般公共事業</t>
    <rPh sb="2" eb="4">
      <t>イッパン</t>
    </rPh>
    <rPh sb="4" eb="6">
      <t>コウキョウ</t>
    </rPh>
    <rPh sb="6" eb="8">
      <t>ジギョウ</t>
    </rPh>
    <phoneticPr fontId="16"/>
  </si>
  <si>
    <t>　　公営住宅建設</t>
    <rPh sb="2" eb="4">
      <t>コウエイ</t>
    </rPh>
    <rPh sb="4" eb="6">
      <t>ジュウタク</t>
    </rPh>
    <rPh sb="6" eb="8">
      <t>ケンセツ</t>
    </rPh>
    <phoneticPr fontId="16"/>
  </si>
  <si>
    <t>　　災害復旧</t>
    <rPh sb="2" eb="4">
      <t>サイガイ</t>
    </rPh>
    <rPh sb="4" eb="6">
      <t>フッキュウ</t>
    </rPh>
    <phoneticPr fontId="16"/>
  </si>
  <si>
    <t>　　教育・福祉施設</t>
    <rPh sb="2" eb="4">
      <t>キョウイク</t>
    </rPh>
    <rPh sb="5" eb="7">
      <t>フクシ</t>
    </rPh>
    <rPh sb="7" eb="9">
      <t>シセツ</t>
    </rPh>
    <phoneticPr fontId="16"/>
  </si>
  <si>
    <t>　　一般単独事業</t>
    <rPh sb="2" eb="4">
      <t>イッパン</t>
    </rPh>
    <rPh sb="4" eb="6">
      <t>タンドク</t>
    </rPh>
    <rPh sb="6" eb="8">
      <t>ジギョウ</t>
    </rPh>
    <phoneticPr fontId="16"/>
  </si>
  <si>
    <t>　　その他</t>
    <rPh sb="4" eb="5">
      <t>ホカ</t>
    </rPh>
    <phoneticPr fontId="16"/>
  </si>
  <si>
    <t>【特別分】</t>
    <rPh sb="1" eb="3">
      <t>トクベツ</t>
    </rPh>
    <rPh sb="3" eb="4">
      <t>ブン</t>
    </rPh>
    <phoneticPr fontId="16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</si>
  <si>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0"/>
  </si>
  <si>
    <t>　　減税補てん債</t>
    <rPh sb="2" eb="4">
      <t>ゲンゼイ</t>
    </rPh>
    <rPh sb="4" eb="5">
      <t>ホ</t>
    </rPh>
    <rPh sb="7" eb="8">
      <t>サイ</t>
    </rPh>
    <phoneticPr fontId="30"/>
  </si>
  <si>
    <t>　　退職手当債</t>
    <rPh sb="2" eb="4">
      <t>タイショク</t>
    </rPh>
    <rPh sb="4" eb="6">
      <t>テアテ</t>
    </rPh>
    <rPh sb="6" eb="7">
      <t>サイ</t>
    </rPh>
    <phoneticPr fontId="30"/>
  </si>
  <si>
    <t>　　その他</t>
    <rPh sb="4" eb="5">
      <t>タ</t>
    </rPh>
    <phoneticPr fontId="30"/>
  </si>
  <si>
    <t>合計</t>
    <rPh sb="0" eb="2">
      <t>ゴウケイ</t>
    </rPh>
    <phoneticPr fontId="16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</si>
  <si>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</si>
  <si>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</si>
  <si>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地方消費税交付金</t>
    <rPh sb="0" eb="5">
      <t>チホウショウヒゼイ</t>
    </rPh>
    <rPh sb="5" eb="8">
      <t>コウフキン</t>
    </rPh>
    <phoneticPr fontId="3"/>
  </si>
  <si>
    <t>ゴルフ場利用税交付金</t>
    <rPh sb="3" eb="4">
      <t>バ</t>
    </rPh>
    <rPh sb="4" eb="7">
      <t>リヨウゼイ</t>
    </rPh>
    <rPh sb="7" eb="10">
      <t>コウフキン</t>
    </rPh>
    <phoneticPr fontId="3"/>
  </si>
  <si>
    <t>-</t>
  </si>
  <si>
    <t>街路事業費市町村負担金</t>
  </si>
  <si>
    <t>生活インフラ・ 国土保全</t>
  </si>
  <si>
    <t>福祉</t>
  </si>
  <si>
    <t>消防</t>
  </si>
  <si>
    <t>子育て世帯生活支援特別給付金（その他世帯分）</t>
  </si>
  <si>
    <t>スポーツ少年団補助金</t>
  </si>
  <si>
    <t>個人</t>
  </si>
  <si>
    <t>町内自治会</t>
  </si>
  <si>
    <t>公園管理団体</t>
  </si>
  <si>
    <t>岡山県町村議会議長会</t>
  </si>
  <si>
    <t>倉敷市</t>
  </si>
  <si>
    <t>岡山県消防防災ヘリコプター運航連絡協議会</t>
  </si>
  <si>
    <t>スポーツ少年団</t>
  </si>
  <si>
    <t>総務</t>
  </si>
  <si>
    <t>環境衛生</t>
  </si>
  <si>
    <t>教育</t>
  </si>
  <si>
    <t>岡山県農林事業負担金</t>
    <phoneticPr fontId="3"/>
  </si>
  <si>
    <t>環境衛生改善事業補助金</t>
  </si>
  <si>
    <t>地域集会所設置費補助金</t>
  </si>
  <si>
    <t>岡山県街路事業促進協議会</t>
    <phoneticPr fontId="3"/>
  </si>
  <si>
    <t>特別保育事業費補助金</t>
    <phoneticPr fontId="3"/>
  </si>
  <si>
    <t>一時保育促進事業補助金</t>
    <phoneticPr fontId="3"/>
  </si>
  <si>
    <t>備南競艇事業組合</t>
    <phoneticPr fontId="3"/>
  </si>
  <si>
    <t>備南衛生施設組合</t>
    <phoneticPr fontId="3"/>
  </si>
  <si>
    <t>町村議会議長会負担金</t>
    <phoneticPr fontId="3"/>
  </si>
  <si>
    <t>岡山県病院群輪番制病院等運営負担金</t>
    <rPh sb="0" eb="3">
      <t>オカヤマケン</t>
    </rPh>
    <rPh sb="3" eb="6">
      <t>ビョウイングン</t>
    </rPh>
    <rPh sb="6" eb="9">
      <t>リンバンセイ</t>
    </rPh>
    <rPh sb="9" eb="12">
      <t>ビョウイントウ</t>
    </rPh>
    <rPh sb="12" eb="14">
      <t>ウンエイ</t>
    </rPh>
    <rPh sb="14" eb="17">
      <t>フタンキン</t>
    </rPh>
    <phoneticPr fontId="4"/>
  </si>
  <si>
    <t>老人クラブ補助金</t>
    <phoneticPr fontId="3"/>
  </si>
  <si>
    <t>岡山県消防防災ヘリコプター運航負担金</t>
    <phoneticPr fontId="3"/>
  </si>
  <si>
    <t>備中はやしま夏まつり実行委員会交付金</t>
    <rPh sb="0" eb="2">
      <t>ビッチュウ</t>
    </rPh>
    <rPh sb="6" eb="7">
      <t>ナツ</t>
    </rPh>
    <rPh sb="10" eb="15">
      <t>ジッコウイインカイ</t>
    </rPh>
    <rPh sb="15" eb="18">
      <t>コウフキン</t>
    </rPh>
    <phoneticPr fontId="4"/>
  </si>
  <si>
    <t>備中はやしま夏まつり実行委員会</t>
    <rPh sb="0" eb="2">
      <t>ビッチュウ</t>
    </rPh>
    <rPh sb="6" eb="7">
      <t>ナツ</t>
    </rPh>
    <rPh sb="10" eb="12">
      <t>ジッコウ</t>
    </rPh>
    <rPh sb="12" eb="15">
      <t>イインカイ</t>
    </rPh>
    <phoneticPr fontId="4"/>
  </si>
  <si>
    <t>-</t>
    <phoneticPr fontId="3"/>
  </si>
  <si>
    <t>保育園整備事業補助金</t>
    <rPh sb="0" eb="3">
      <t>ホイクエン</t>
    </rPh>
    <rPh sb="3" eb="5">
      <t>セイビ</t>
    </rPh>
    <rPh sb="5" eb="7">
      <t>ジギョウ</t>
    </rPh>
    <rPh sb="7" eb="10">
      <t>ホジョキン</t>
    </rPh>
    <phoneticPr fontId="3"/>
  </si>
  <si>
    <t>児童福祉関連施設整備補助金</t>
    <rPh sb="0" eb="2">
      <t>ジドウ</t>
    </rPh>
    <rPh sb="2" eb="4">
      <t>フクシ</t>
    </rPh>
    <rPh sb="4" eb="6">
      <t>カンレン</t>
    </rPh>
    <rPh sb="6" eb="8">
      <t>シセツ</t>
    </rPh>
    <rPh sb="8" eb="10">
      <t>セイビ</t>
    </rPh>
    <rPh sb="10" eb="13">
      <t>ホジョキン</t>
    </rPh>
    <phoneticPr fontId="4"/>
  </si>
  <si>
    <t>地域子育て支援拠点事業所整備補助金</t>
    <phoneticPr fontId="3"/>
  </si>
  <si>
    <t>木造住宅耐震改修事業補助金</t>
    <phoneticPr fontId="3"/>
  </si>
  <si>
    <t>その他</t>
    <rPh sb="2" eb="3">
      <t>タ</t>
    </rPh>
    <phoneticPr fontId="3"/>
  </si>
  <si>
    <t>岡山県</t>
    <rPh sb="0" eb="3">
      <t>オカヤマケン</t>
    </rPh>
    <phoneticPr fontId="3"/>
  </si>
  <si>
    <t>民間保育園</t>
    <rPh sb="0" eb="2">
      <t>ミンカン</t>
    </rPh>
    <rPh sb="2" eb="5">
      <t>ホイクエン</t>
    </rPh>
    <phoneticPr fontId="3"/>
  </si>
  <si>
    <t>対象事業者</t>
    <rPh sb="0" eb="5">
      <t>タイショウジギョウシャ</t>
    </rPh>
    <phoneticPr fontId="3"/>
  </si>
  <si>
    <t>対象者</t>
    <rPh sb="0" eb="3">
      <t>タイショウシャ</t>
    </rPh>
    <phoneticPr fontId="3"/>
  </si>
  <si>
    <t>備南台自治会・船本自治会・日笠山自治会</t>
    <rPh sb="0" eb="2">
      <t>ビナン</t>
    </rPh>
    <rPh sb="2" eb="3">
      <t>ダイ</t>
    </rPh>
    <rPh sb="3" eb="6">
      <t>ジチカイ</t>
    </rPh>
    <rPh sb="7" eb="9">
      <t>フナモト</t>
    </rPh>
    <rPh sb="9" eb="12">
      <t>ジチカイ</t>
    </rPh>
    <rPh sb="13" eb="15">
      <t>ヒカサ</t>
    </rPh>
    <rPh sb="15" eb="16">
      <t>ヤマ</t>
    </rPh>
    <rPh sb="16" eb="19">
      <t>ジチカイ</t>
    </rPh>
    <phoneticPr fontId="3"/>
  </si>
  <si>
    <t>三軒地自治会・長津畑岡自治会・弁才天自治会・矢尾町内会</t>
    <rPh sb="0" eb="2">
      <t>サンゲン</t>
    </rPh>
    <rPh sb="2" eb="3">
      <t>チ</t>
    </rPh>
    <rPh sb="3" eb="6">
      <t>ジチカイ</t>
    </rPh>
    <rPh sb="7" eb="9">
      <t>ナガツ</t>
    </rPh>
    <rPh sb="9" eb="11">
      <t>ハタオカ</t>
    </rPh>
    <rPh sb="11" eb="14">
      <t>ジチカイ</t>
    </rPh>
    <rPh sb="15" eb="18">
      <t>ベンザイテン</t>
    </rPh>
    <rPh sb="18" eb="21">
      <t>ジチカイ</t>
    </rPh>
    <rPh sb="22" eb="24">
      <t>ヤオ</t>
    </rPh>
    <rPh sb="24" eb="26">
      <t>チョウナイ</t>
    </rPh>
    <rPh sb="26" eb="27">
      <t>カイ</t>
    </rPh>
    <phoneticPr fontId="3"/>
  </si>
  <si>
    <t>住民税均等割課税世帯給付金</t>
    <rPh sb="0" eb="3">
      <t>ジュウミンゼイ</t>
    </rPh>
    <rPh sb="3" eb="6">
      <t>キントウワリ</t>
    </rPh>
    <rPh sb="6" eb="8">
      <t>カゼイ</t>
    </rPh>
    <rPh sb="8" eb="10">
      <t>セタイ</t>
    </rPh>
    <rPh sb="10" eb="13">
      <t>キュウフキン</t>
    </rPh>
    <phoneticPr fontId="4"/>
  </si>
  <si>
    <t>社会福祉法人中野社会福祉協会　かんだ保育園　他</t>
    <rPh sb="22" eb="23">
      <t>ホカ</t>
    </rPh>
    <phoneticPr fontId="3"/>
  </si>
  <si>
    <t>公園維持管理交付金</t>
    <rPh sb="2" eb="6">
      <t>イジカンリ</t>
    </rPh>
    <rPh sb="6" eb="9">
      <t>コウフキン</t>
    </rPh>
    <phoneticPr fontId="3"/>
  </si>
  <si>
    <t>物価高騰緊急支援給付金給付費</t>
  </si>
  <si>
    <t>岡山県建設事業費市町村負担金</t>
  </si>
  <si>
    <t>電力・ガス・食料品等価格高騰緊急支援給付金</t>
    <phoneticPr fontId="3"/>
  </si>
  <si>
    <t>保育士等処遇改善助成金</t>
    <phoneticPr fontId="3"/>
  </si>
  <si>
    <t>社会福祉法人戸川児童福祉会　早島保育園　他</t>
    <rPh sb="20" eb="21">
      <t>ホカ</t>
    </rPh>
    <phoneticPr fontId="3"/>
  </si>
  <si>
    <t>現金及び預金</t>
    <rPh sb="0" eb="2">
      <t>ゲンキン</t>
    </rPh>
    <rPh sb="2" eb="3">
      <t>オヨ</t>
    </rPh>
    <rPh sb="4" eb="6">
      <t>ヨキン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</si>
</sst>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,_ ;_ * \-#,##0_ ;_ * &quot;-&quot;_ ;_ @_ "/>
    <numFmt numFmtId="177" formatCode="_ * #,_ ;_ * \-#,###,_ ;_ * &quot;-&quot;_ ;_ @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0" borderId="29">
      <alignment horizontal="center"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/>
    <xf numFmtId="38" fontId="30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9" fillId="0" borderId="0" xfId="0" applyNumberFormat="1" applyFont="1">
      <alignment vertical="center"/>
    </xf>
    <xf numFmtId="176" fontId="20" fillId="0" borderId="0" xfId="0" applyNumberFormat="1" applyFont="1">
      <alignment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Alignment="1">
      <alignment horizontal="right"/>
    </xf>
    <xf numFmtId="176" fontId="22" fillId="3" borderId="20" xfId="0" applyNumberFormat="1" applyFont="1" applyFill="1" applyBorder="1" applyAlignment="1">
      <alignment horizontal="center" vertical="center" wrapText="1"/>
    </xf>
    <xf numFmtId="176" fontId="22" fillId="3" borderId="2" xfId="0" applyNumberFormat="1" applyFont="1" applyFill="1" applyBorder="1" applyAlignment="1">
      <alignment horizontal="center" vertical="center" wrapText="1"/>
    </xf>
    <xf numFmtId="176" fontId="22" fillId="3" borderId="13" xfId="0" applyNumberFormat="1" applyFont="1" applyFill="1" applyBorder="1" applyAlignment="1">
      <alignment horizontal="center" vertical="center" wrapText="1"/>
    </xf>
    <xf numFmtId="176" fontId="21" fillId="3" borderId="21" xfId="0" applyNumberFormat="1" applyFont="1" applyFill="1" applyBorder="1" applyAlignment="1">
      <alignment horizontal="center" vertical="center"/>
    </xf>
    <xf numFmtId="176" fontId="21" fillId="3" borderId="7" xfId="0" applyNumberFormat="1" applyFont="1" applyFill="1" applyBorder="1" applyAlignment="1">
      <alignment horizontal="center" vertical="center"/>
    </xf>
    <xf numFmtId="176" fontId="20" fillId="0" borderId="15" xfId="0" applyNumberFormat="1" applyFont="1" applyBorder="1">
      <alignment vertical="center"/>
    </xf>
    <xf numFmtId="176" fontId="20" fillId="0" borderId="15" xfId="1" applyNumberFormat="1" applyFont="1" applyFill="1" applyBorder="1" applyAlignment="1">
      <alignment vertical="center"/>
    </xf>
    <xf numFmtId="176" fontId="20" fillId="0" borderId="22" xfId="1" applyNumberFormat="1" applyFont="1" applyFill="1" applyBorder="1">
      <alignment vertical="center"/>
    </xf>
    <xf numFmtId="176" fontId="20" fillId="0" borderId="13" xfId="1" applyNumberFormat="1" applyFont="1" applyFill="1" applyBorder="1">
      <alignment vertical="center"/>
    </xf>
    <xf numFmtId="176" fontId="20" fillId="0" borderId="15" xfId="1" applyNumberFormat="1" applyFont="1" applyFill="1" applyBorder="1">
      <alignment vertical="center"/>
    </xf>
    <xf numFmtId="176" fontId="20" fillId="0" borderId="15" xfId="1" applyNumberFormat="1" applyFont="1" applyFill="1" applyBorder="1" applyAlignment="1">
      <alignment horizontal="center" vertical="center"/>
    </xf>
    <xf numFmtId="176" fontId="20" fillId="0" borderId="22" xfId="1" applyNumberFormat="1" applyFont="1" applyFill="1" applyBorder="1" applyAlignment="1">
      <alignment horizontal="center" vertical="center"/>
    </xf>
    <xf numFmtId="176" fontId="20" fillId="0" borderId="13" xfId="1" applyNumberFormat="1" applyFont="1" applyFill="1" applyBorder="1" applyAlignment="1">
      <alignment horizontal="center" vertical="center"/>
    </xf>
    <xf numFmtId="176" fontId="20" fillId="0" borderId="15" xfId="0" applyNumberFormat="1" applyFont="1" applyBorder="1" applyAlignment="1">
      <alignment horizontal="center" vertical="center"/>
    </xf>
    <xf numFmtId="176" fontId="20" fillId="0" borderId="13" xfId="1" applyNumberFormat="1" applyFont="1" applyFill="1" applyBorder="1" applyAlignment="1">
      <alignment vertical="center"/>
    </xf>
    <xf numFmtId="176" fontId="20" fillId="0" borderId="0" xfId="0" applyNumberFormat="1" applyFont="1" applyAlignment="1">
      <alignment horizontal="center" vertical="center"/>
    </xf>
    <xf numFmtId="176" fontId="0" fillId="2" borderId="0" xfId="0" applyNumberFormat="1" applyFill="1">
      <alignment vertical="center"/>
    </xf>
    <xf numFmtId="176" fontId="2" fillId="0" borderId="0" xfId="2" applyNumberFormat="1">
      <alignment vertical="center"/>
    </xf>
    <xf numFmtId="176" fontId="25" fillId="0" borderId="0" xfId="0" applyNumberFormat="1" applyFont="1">
      <alignment vertical="center"/>
    </xf>
    <xf numFmtId="176" fontId="32" fillId="0" borderId="0" xfId="0" applyNumberFormat="1" applyFont="1">
      <alignment vertical="center"/>
    </xf>
    <xf numFmtId="176" fontId="14" fillId="0" borderId="0" xfId="0" applyNumberFormat="1" applyFont="1" applyAlignment="1">
      <alignment horizontal="center" vertical="center"/>
    </xf>
    <xf numFmtId="176" fontId="12" fillId="0" borderId="5" xfId="0" applyNumberFormat="1" applyFont="1" applyBorder="1">
      <alignment vertical="center"/>
    </xf>
    <xf numFmtId="176" fontId="16" fillId="0" borderId="5" xfId="0" applyNumberFormat="1" applyFont="1" applyBorder="1">
      <alignment vertical="center"/>
    </xf>
    <xf numFmtId="176" fontId="16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right" vertical="center"/>
    </xf>
    <xf numFmtId="176" fontId="5" fillId="3" borderId="3" xfId="2" applyNumberFormat="1" applyFont="1" applyFill="1" applyBorder="1" applyAlignment="1">
      <alignment horizontal="center" vertical="center" wrapText="1"/>
    </xf>
    <xf numFmtId="176" fontId="5" fillId="3" borderId="15" xfId="2" applyNumberFormat="1" applyFont="1" applyFill="1" applyBorder="1" applyAlignment="1">
      <alignment horizontal="center" vertical="center" wrapText="1"/>
    </xf>
    <xf numFmtId="176" fontId="18" fillId="3" borderId="15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/>
    </xf>
    <xf numFmtId="176" fontId="17" fillId="0" borderId="1" xfId="1" applyNumberFormat="1" applyFont="1" applyBorder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 wrapText="1"/>
    </xf>
    <xf numFmtId="176" fontId="17" fillId="0" borderId="0" xfId="1" applyNumberFormat="1" applyFont="1" applyBorder="1" applyAlignment="1">
      <alignment horizontal="center" vertical="center"/>
    </xf>
    <xf numFmtId="176" fontId="4" fillId="0" borderId="5" xfId="2" applyNumberFormat="1" applyFont="1" applyBorder="1">
      <alignment vertical="center"/>
    </xf>
    <xf numFmtId="176" fontId="6" fillId="0" borderId="5" xfId="2" applyNumberFormat="1" applyFont="1" applyBorder="1">
      <alignment vertical="center"/>
    </xf>
    <xf numFmtId="176" fontId="5" fillId="0" borderId="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18" fillId="0" borderId="0" xfId="1" applyNumberFormat="1" applyFont="1" applyBorder="1" applyAlignment="1">
      <alignment horizontal="right" vertical="center"/>
    </xf>
    <xf numFmtId="176" fontId="5" fillId="0" borderId="0" xfId="2" applyNumberFormat="1" applyFont="1">
      <alignment vertical="center"/>
    </xf>
    <xf numFmtId="176" fontId="5" fillId="0" borderId="15" xfId="1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left" vertical="center"/>
    </xf>
    <xf numFmtId="176" fontId="15" fillId="0" borderId="0" xfId="0" applyNumberFormat="1" applyFont="1" applyAlignment="1">
      <alignment horizontal="right" vertical="center"/>
    </xf>
    <xf numFmtId="176" fontId="0" fillId="3" borderId="15" xfId="2" applyNumberFormat="1" applyFont="1" applyFill="1" applyBorder="1" applyAlignment="1">
      <alignment horizontal="center" vertical="center" wrapText="1"/>
    </xf>
    <xf numFmtId="176" fontId="0" fillId="0" borderId="15" xfId="2" applyNumberFormat="1" applyFont="1" applyBorder="1">
      <alignment vertical="center"/>
    </xf>
    <xf numFmtId="176" fontId="0" fillId="0" borderId="15" xfId="2" applyNumberFormat="1" applyFont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18" fillId="3" borderId="13" xfId="0" applyNumberFormat="1" applyFont="1" applyFill="1" applyBorder="1" applyAlignment="1">
      <alignment horizontal="center" vertical="center" wrapText="1"/>
    </xf>
    <xf numFmtId="176" fontId="0" fillId="2" borderId="15" xfId="0" applyNumberFormat="1" applyFill="1" applyBorder="1">
      <alignment vertical="center"/>
    </xf>
    <xf numFmtId="176" fontId="15" fillId="0" borderId="15" xfId="1" applyNumberFormat="1" applyFont="1" applyFill="1" applyBorder="1">
      <alignment vertical="center"/>
    </xf>
    <xf numFmtId="176" fontId="15" fillId="0" borderId="13" xfId="1" applyNumberFormat="1" applyFont="1" applyFill="1" applyBorder="1" applyAlignment="1">
      <alignment horizontal="right" vertical="center"/>
    </xf>
    <xf numFmtId="176" fontId="15" fillId="0" borderId="15" xfId="1" applyNumberFormat="1" applyFont="1" applyFill="1" applyBorder="1" applyAlignment="1">
      <alignment horizontal="right" vertical="center"/>
    </xf>
    <xf numFmtId="176" fontId="15" fillId="2" borderId="15" xfId="1" applyNumberFormat="1" applyFont="1" applyFill="1" applyBorder="1" applyAlignment="1">
      <alignment horizontal="right" vertical="center"/>
    </xf>
    <xf numFmtId="176" fontId="15" fillId="2" borderId="15" xfId="1" applyNumberFormat="1" applyFont="1" applyFill="1" applyBorder="1" applyAlignment="1">
      <alignment horizontal="right" vertical="center" wrapText="1"/>
    </xf>
    <xf numFmtId="176" fontId="0" fillId="2" borderId="10" xfId="0" applyNumberFormat="1" applyFill="1" applyBorder="1" applyAlignment="1">
      <alignment horizontal="center" vertical="center"/>
    </xf>
    <xf numFmtId="176" fontId="15" fillId="0" borderId="10" xfId="1" applyNumberFormat="1" applyFont="1" applyFill="1" applyBorder="1">
      <alignment vertical="center"/>
    </xf>
    <xf numFmtId="176" fontId="15" fillId="0" borderId="6" xfId="1" applyNumberFormat="1" applyFont="1" applyFill="1" applyBorder="1" applyAlignment="1">
      <alignment horizontal="right" vertical="center"/>
    </xf>
    <xf numFmtId="176" fontId="15" fillId="2" borderId="0" xfId="1" applyNumberFormat="1" applyFont="1" applyFill="1" applyBorder="1">
      <alignment vertical="center"/>
    </xf>
    <xf numFmtId="176" fontId="15" fillId="2" borderId="0" xfId="1" applyNumberFormat="1" applyFont="1" applyFill="1" applyBorder="1" applyAlignment="1">
      <alignment horizontal="right" vertical="center"/>
    </xf>
    <xf numFmtId="176" fontId="0" fillId="2" borderId="0" xfId="1" applyNumberFormat="1" applyFont="1" applyFill="1">
      <alignment vertical="center"/>
    </xf>
    <xf numFmtId="176" fontId="18" fillId="2" borderId="0" xfId="1" applyNumberFormat="1" applyFont="1" applyFill="1">
      <alignment vertical="center"/>
    </xf>
    <xf numFmtId="176" fontId="17" fillId="2" borderId="0" xfId="0" applyNumberFormat="1" applyFont="1" applyFill="1">
      <alignment vertical="center"/>
    </xf>
    <xf numFmtId="176" fontId="24" fillId="0" borderId="0" xfId="0" applyNumberFormat="1" applyFont="1" applyAlignment="1">
      <alignment horizontal="left"/>
    </xf>
    <xf numFmtId="176" fontId="24" fillId="0" borderId="0" xfId="0" applyNumberFormat="1" applyFont="1" applyAlignment="1">
      <alignment horizontal="right"/>
    </xf>
    <xf numFmtId="176" fontId="7" fillId="3" borderId="15" xfId="3" applyNumberFormat="1" applyFont="1" applyFill="1" applyBorder="1" applyAlignment="1">
      <alignment horizontal="center" vertical="center"/>
    </xf>
    <xf numFmtId="176" fontId="7" fillId="3" borderId="15" xfId="3" applyNumberFormat="1" applyFont="1" applyFill="1" applyBorder="1" applyAlignment="1">
      <alignment horizontal="centerContinuous" vertical="center" wrapText="1"/>
    </xf>
    <xf numFmtId="176" fontId="7" fillId="3" borderId="15" xfId="3" applyNumberFormat="1" applyFont="1" applyFill="1" applyBorder="1" applyAlignment="1">
      <alignment horizontal="center" vertical="center" wrapText="1"/>
    </xf>
    <xf numFmtId="176" fontId="7" fillId="0" borderId="3" xfId="3" applyNumberFormat="1" applyFont="1" applyBorder="1" applyAlignment="1">
      <alignment vertical="center"/>
    </xf>
    <xf numFmtId="176" fontId="7" fillId="0" borderId="13" xfId="3" applyNumberFormat="1" applyFont="1" applyBorder="1" applyAlignment="1">
      <alignment vertical="center"/>
    </xf>
    <xf numFmtId="176" fontId="7" fillId="0" borderId="15" xfId="1" applyNumberFormat="1" applyFont="1" applyBorder="1" applyAlignment="1">
      <alignment vertical="center"/>
    </xf>
    <xf numFmtId="176" fontId="7" fillId="0" borderId="0" xfId="0" applyNumberFormat="1" applyFont="1">
      <alignment vertical="center"/>
    </xf>
    <xf numFmtId="176" fontId="7" fillId="0" borderId="3" xfId="2" applyNumberFormat="1" applyFont="1" applyBorder="1">
      <alignment vertical="center"/>
    </xf>
    <xf numFmtId="176" fontId="7" fillId="0" borderId="13" xfId="3" applyNumberFormat="1" applyFont="1" applyBorder="1" applyAlignment="1">
      <alignment horizontal="center" vertical="center"/>
    </xf>
    <xf numFmtId="176" fontId="7" fillId="0" borderId="0" xfId="2" applyNumberFormat="1" applyFont="1" applyAlignment="1">
      <alignment horizontal="center" vertical="center"/>
    </xf>
    <xf numFmtId="176" fontId="7" fillId="0" borderId="0" xfId="3" applyNumberFormat="1" applyFont="1" applyAlignment="1">
      <alignment vertical="center"/>
    </xf>
    <xf numFmtId="176" fontId="19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6" fontId="8" fillId="3" borderId="15" xfId="0" applyNumberFormat="1" applyFont="1" applyFill="1" applyBorder="1" applyAlignment="1">
      <alignment horizontal="center" vertical="center" wrapText="1"/>
    </xf>
    <xf numFmtId="176" fontId="8" fillId="0" borderId="15" xfId="0" applyNumberFormat="1" applyFont="1" applyBorder="1" applyAlignment="1">
      <alignment horizontal="center" vertical="center"/>
    </xf>
    <xf numFmtId="176" fontId="8" fillId="0" borderId="15" xfId="1" applyNumberFormat="1" applyFont="1" applyBorder="1">
      <alignment vertical="center"/>
    </xf>
    <xf numFmtId="176" fontId="8" fillId="0" borderId="15" xfId="1" applyNumberFormat="1" applyFont="1" applyBorder="1" applyAlignment="1">
      <alignment horizontal="center" vertical="center"/>
    </xf>
    <xf numFmtId="176" fontId="26" fillId="0" borderId="0" xfId="0" applyNumberFormat="1" applyFont="1">
      <alignment vertical="center"/>
    </xf>
    <xf numFmtId="176" fontId="25" fillId="0" borderId="0" xfId="0" applyNumberFormat="1" applyFont="1" applyAlignment="1">
      <alignment horizontal="right" vertical="center"/>
    </xf>
    <xf numFmtId="176" fontId="27" fillId="0" borderId="0" xfId="0" applyNumberFormat="1" applyFont="1" applyAlignment="1">
      <alignment horizontal="right" vertical="center"/>
    </xf>
    <xf numFmtId="176" fontId="27" fillId="0" borderId="22" xfId="1" applyNumberFormat="1" applyFont="1" applyBorder="1" applyAlignment="1">
      <alignment horizontal="center" vertical="center" wrapText="1"/>
    </xf>
    <xf numFmtId="176" fontId="27" fillId="0" borderId="16" xfId="1" applyNumberFormat="1" applyFont="1" applyBorder="1" applyAlignment="1">
      <alignment vertical="center"/>
    </xf>
    <xf numFmtId="176" fontId="27" fillId="0" borderId="15" xfId="1" applyNumberFormat="1" applyFont="1" applyBorder="1" applyAlignment="1">
      <alignment vertical="center"/>
    </xf>
    <xf numFmtId="176" fontId="27" fillId="0" borderId="15" xfId="1" applyNumberFormat="1" applyFont="1" applyBorder="1" applyAlignment="1">
      <alignment horizontal="center" vertical="center"/>
    </xf>
    <xf numFmtId="176" fontId="25" fillId="0" borderId="1" xfId="1" applyNumberFormat="1" applyFont="1" applyBorder="1" applyAlignment="1">
      <alignment vertical="center"/>
    </xf>
    <xf numFmtId="176" fontId="25" fillId="0" borderId="3" xfId="0" applyNumberFormat="1" applyFont="1" applyBorder="1" applyAlignment="1">
      <alignment horizontal="center" vertical="center"/>
    </xf>
    <xf numFmtId="176" fontId="8" fillId="0" borderId="0" xfId="0" applyNumberFormat="1" applyFont="1">
      <alignment vertical="center"/>
    </xf>
    <xf numFmtId="176" fontId="8" fillId="0" borderId="9" xfId="0" applyNumberFormat="1" applyFont="1" applyBorder="1">
      <alignment vertical="center"/>
    </xf>
    <xf numFmtId="176" fontId="8" fillId="0" borderId="9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10" xfId="0" applyNumberFormat="1" applyFont="1" applyBorder="1">
      <alignment vertical="center"/>
    </xf>
    <xf numFmtId="176" fontId="8" fillId="0" borderId="10" xfId="1" applyNumberFormat="1" applyFont="1" applyBorder="1">
      <alignment vertical="center"/>
    </xf>
    <xf numFmtId="176" fontId="8" fillId="0" borderId="15" xfId="0" applyNumberFormat="1" applyFont="1" applyBorder="1">
      <alignment vertical="center"/>
    </xf>
    <xf numFmtId="176" fontId="8" fillId="0" borderId="9" xfId="1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6" fontId="8" fillId="0" borderId="19" xfId="1" applyNumberFormat="1" applyFont="1" applyBorder="1">
      <alignment vertical="center"/>
    </xf>
    <xf numFmtId="176" fontId="8" fillId="0" borderId="19" xfId="1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1" applyNumberFormat="1" applyFont="1" applyBorder="1">
      <alignment vertical="center"/>
    </xf>
    <xf numFmtId="176" fontId="8" fillId="0" borderId="0" xfId="1" applyNumberFormat="1" applyFont="1" applyBorder="1" applyAlignment="1">
      <alignment horizontal="center" vertical="center"/>
    </xf>
    <xf numFmtId="176" fontId="19" fillId="0" borderId="11" xfId="0" applyNumberFormat="1" applyFont="1" applyBorder="1">
      <alignment vertical="center"/>
    </xf>
    <xf numFmtId="176" fontId="15" fillId="0" borderId="11" xfId="0" applyNumberFormat="1" applyFont="1" applyBorder="1" applyAlignment="1">
      <alignment horizontal="left" vertical="center"/>
    </xf>
    <xf numFmtId="176" fontId="19" fillId="0" borderId="0" xfId="0" applyNumberFormat="1" applyFont="1" applyAlignment="1">
      <alignment horizontal="left" vertical="center"/>
    </xf>
    <xf numFmtId="176" fontId="28" fillId="0" borderId="0" xfId="0" applyNumberFormat="1" applyFont="1" applyAlignment="1">
      <alignment horizontal="right" vertical="center"/>
    </xf>
    <xf numFmtId="176" fontId="5" fillId="0" borderId="17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10" xfId="0" applyNumberFormat="1" applyFont="1" applyBorder="1">
      <alignment vertical="center"/>
    </xf>
    <xf numFmtId="176" fontId="8" fillId="0" borderId="15" xfId="0" applyNumberFormat="1" applyFont="1" applyBorder="1" applyAlignment="1">
      <alignment horizontal="left" vertical="center"/>
    </xf>
    <xf numFmtId="176" fontId="8" fillId="0" borderId="18" xfId="1" applyNumberFormat="1" applyFont="1" applyBorder="1">
      <alignment vertical="center"/>
    </xf>
    <xf numFmtId="176" fontId="8" fillId="0" borderId="18" xfId="1" applyNumberFormat="1" applyFont="1" applyBorder="1" applyAlignment="1">
      <alignment horizontal="center" vertical="center"/>
    </xf>
    <xf numFmtId="176" fontId="5" fillId="0" borderId="18" xfId="0" applyNumberFormat="1" applyFont="1" applyBorder="1">
      <alignment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left" vertical="center"/>
    </xf>
    <xf numFmtId="176" fontId="5" fillId="0" borderId="11" xfId="1" applyNumberFormat="1" applyFont="1" applyBorder="1">
      <alignment vertical="center"/>
    </xf>
    <xf numFmtId="176" fontId="8" fillId="0" borderId="11" xfId="1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16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18" fillId="0" borderId="0" xfId="0" applyNumberFormat="1" applyFont="1" applyAlignment="1">
      <alignment horizontal="right" vertical="center"/>
    </xf>
    <xf numFmtId="176" fontId="5" fillId="3" borderId="15" xfId="0" applyNumberFormat="1" applyFont="1" applyFill="1" applyBorder="1" applyAlignment="1">
      <alignment horizontal="center" vertical="center"/>
    </xf>
    <xf numFmtId="176" fontId="5" fillId="3" borderId="15" xfId="0" applyNumberFormat="1" applyFont="1" applyFill="1" applyBorder="1" applyAlignment="1">
      <alignment horizontal="center" vertical="center" wrapText="1"/>
    </xf>
    <xf numFmtId="176" fontId="5" fillId="0" borderId="15" xfId="1" applyNumberFormat="1" applyFont="1" applyBorder="1">
      <alignment vertical="center"/>
    </xf>
    <xf numFmtId="176" fontId="5" fillId="0" borderId="15" xfId="1" applyNumberFormat="1" applyFont="1" applyBorder="1" applyAlignment="1">
      <alignment horizontal="center" vertical="center"/>
    </xf>
    <xf numFmtId="176" fontId="2" fillId="0" borderId="0" xfId="1" applyNumberFormat="1" applyFont="1">
      <alignment vertical="center"/>
    </xf>
    <xf numFmtId="176" fontId="2" fillId="0" borderId="0" xfId="1" applyNumberFormat="1" applyFont="1" applyBorder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5" fillId="3" borderId="15" xfId="1" applyNumberFormat="1" applyFont="1" applyFill="1" applyBorder="1" applyAlignment="1">
      <alignment horizontal="center" vertical="center"/>
    </xf>
    <xf numFmtId="176" fontId="5" fillId="3" borderId="15" xfId="1" applyNumberFormat="1" applyFont="1" applyFill="1" applyBorder="1" applyAlignment="1">
      <alignment horizontal="center" vertical="center" wrapText="1"/>
    </xf>
    <xf numFmtId="176" fontId="5" fillId="0" borderId="15" xfId="1" applyNumberFormat="1" applyFont="1" applyFill="1" applyBorder="1">
      <alignment vertical="center"/>
    </xf>
    <xf numFmtId="177" fontId="5" fillId="0" borderId="15" xfId="1" applyNumberFormat="1" applyFont="1" applyBorder="1">
      <alignment vertical="center"/>
    </xf>
    <xf numFmtId="10" fontId="5" fillId="0" borderId="15" xfId="1" applyNumberFormat="1" applyFont="1" applyBorder="1">
      <alignment vertical="center"/>
    </xf>
    <xf numFmtId="176" fontId="34" fillId="0" borderId="7" xfId="2" applyNumberFormat="1" applyFont="1" applyBorder="1" applyAlignment="1">
      <alignment horizontal="left" vertical="center" wrapText="1"/>
    </xf>
    <xf numFmtId="176" fontId="34" fillId="0" borderId="7" xfId="2" applyNumberFormat="1" applyFont="1" applyBorder="1">
      <alignment vertical="center"/>
    </xf>
    <xf numFmtId="176" fontId="34" fillId="0" borderId="7" xfId="5" applyNumberFormat="1" applyFont="1" applyBorder="1">
      <alignment vertical="center"/>
    </xf>
    <xf numFmtId="176" fontId="34" fillId="0" borderId="3" xfId="5" applyNumberFormat="1" applyFont="1" applyBorder="1">
      <alignment vertical="center"/>
    </xf>
    <xf numFmtId="176" fontId="34" fillId="0" borderId="7" xfId="2" applyNumberFormat="1" applyFont="1" applyBorder="1" applyAlignment="1">
      <alignment horizontal="center" vertical="center" wrapText="1"/>
    </xf>
    <xf numFmtId="176" fontId="34" fillId="0" borderId="28" xfId="2" applyNumberFormat="1" applyFont="1" applyBorder="1" applyAlignment="1">
      <alignment horizontal="center" vertical="center"/>
    </xf>
    <xf numFmtId="176" fontId="34" fillId="0" borderId="3" xfId="5" applyNumberFormat="1" applyFont="1" applyBorder="1" applyAlignment="1">
      <alignment vertical="center"/>
    </xf>
    <xf numFmtId="176" fontId="34" fillId="0" borderId="15" xfId="2" applyNumberFormat="1" applyFont="1" applyBorder="1" applyAlignment="1">
      <alignment vertical="center" wrapText="1"/>
    </xf>
    <xf numFmtId="176" fontId="34" fillId="0" borderId="8" xfId="2" applyNumberFormat="1" applyFont="1" applyBorder="1" applyAlignment="1">
      <alignment horizontal="center" vertical="center"/>
    </xf>
    <xf numFmtId="176" fontId="34" fillId="0" borderId="7" xfId="5" applyNumberFormat="1" applyFont="1" applyFill="1" applyBorder="1">
      <alignment vertical="center"/>
    </xf>
    <xf numFmtId="176" fontId="34" fillId="0" borderId="10" xfId="2" applyNumberFormat="1" applyFont="1" applyBorder="1" applyAlignment="1">
      <alignment vertical="center" wrapText="1"/>
    </xf>
    <xf numFmtId="176" fontId="34" fillId="0" borderId="10" xfId="2" applyNumberFormat="1" applyFont="1" applyBorder="1">
      <alignment vertical="center"/>
    </xf>
    <xf numFmtId="176" fontId="34" fillId="0" borderId="5" xfId="2" applyNumberFormat="1" applyFont="1" applyBorder="1" applyAlignment="1">
      <alignment horizontal="center" vertical="center"/>
    </xf>
    <xf numFmtId="176" fontId="34" fillId="0" borderId="0" xfId="2" applyNumberFormat="1" applyFont="1">
      <alignment vertical="center"/>
    </xf>
    <xf numFmtId="176" fontId="35" fillId="0" borderId="0" xfId="2" applyNumberFormat="1" applyFont="1">
      <alignment vertical="center"/>
    </xf>
    <xf numFmtId="176" fontId="34" fillId="0" borderId="5" xfId="2" applyNumberFormat="1" applyFont="1" applyBorder="1" applyAlignment="1">
      <alignment horizontal="right" vertical="center"/>
    </xf>
    <xf numFmtId="176" fontId="34" fillId="3" borderId="15" xfId="2" applyNumberFormat="1" applyFont="1" applyFill="1" applyBorder="1" applyAlignment="1">
      <alignment horizontal="center" vertical="center"/>
    </xf>
    <xf numFmtId="176" fontId="34" fillId="3" borderId="15" xfId="5" applyNumberFormat="1" applyFont="1" applyFill="1" applyBorder="1" applyAlignment="1">
      <alignment horizontal="center" vertical="center" wrapText="1"/>
    </xf>
    <xf numFmtId="176" fontId="36" fillId="0" borderId="0" xfId="2" applyNumberFormat="1" applyFont="1" applyAlignment="1">
      <alignment horizontal="left" vertical="center"/>
    </xf>
    <xf numFmtId="176" fontId="37" fillId="0" borderId="0" xfId="2" applyNumberFormat="1" applyFont="1" applyAlignment="1">
      <alignment horizontal="left" vertical="center"/>
    </xf>
    <xf numFmtId="176" fontId="8" fillId="0" borderId="17" xfId="0" applyNumberFormat="1" applyFont="1" applyBorder="1" applyAlignment="1">
      <alignment horizontal="left" vertical="center"/>
    </xf>
    <xf numFmtId="176" fontId="8" fillId="0" borderId="15" xfId="1" applyNumberFormat="1" applyFont="1" applyBorder="1" applyAlignment="1">
      <alignment horizontal="right" vertical="center"/>
    </xf>
    <xf numFmtId="176" fontId="34" fillId="0" borderId="7" xfId="5" applyNumberFormat="1" applyFont="1" applyFill="1" applyBorder="1" applyAlignment="1">
      <alignment vertical="center"/>
    </xf>
    <xf numFmtId="0" fontId="38" fillId="0" borderId="0" xfId="0" applyFont="1">
      <alignment vertical="center"/>
    </xf>
    <xf numFmtId="176" fontId="34" fillId="0" borderId="15" xfId="2" applyNumberFormat="1" applyFont="1" applyBorder="1" applyAlignment="1">
      <alignment horizontal="left" vertical="center" wrapText="1"/>
    </xf>
    <xf numFmtId="176" fontId="34" fillId="0" borderId="3" xfId="2" applyNumberFormat="1" applyFont="1" applyBorder="1">
      <alignment vertical="center"/>
    </xf>
    <xf numFmtId="176" fontId="34" fillId="0" borderId="3" xfId="5" applyNumberFormat="1" applyFont="1" applyFill="1" applyBorder="1">
      <alignment vertical="center"/>
    </xf>
    <xf numFmtId="176" fontId="34" fillId="0" borderId="7" xfId="2" applyNumberFormat="1" applyFont="1" applyBorder="1" applyAlignment="1">
      <alignment horizontal="left" vertical="center"/>
    </xf>
    <xf numFmtId="176" fontId="5" fillId="0" borderId="3" xfId="1" applyNumberFormat="1" applyFont="1" applyBorder="1" applyAlignment="1">
      <alignment horizontal="right" vertical="center" wrapText="1"/>
    </xf>
    <xf numFmtId="176" fontId="5" fillId="0" borderId="15" xfId="1" applyNumberFormat="1" applyFont="1" applyBorder="1" applyAlignment="1">
      <alignment horizontal="right" vertical="center" wrapText="1"/>
    </xf>
    <xf numFmtId="176" fontId="5" fillId="0" borderId="3" xfId="1" applyNumberFormat="1" applyFont="1" applyFill="1" applyBorder="1" applyAlignment="1">
      <alignment horizontal="right" vertical="center" wrapText="1"/>
    </xf>
    <xf numFmtId="176" fontId="17" fillId="0" borderId="15" xfId="1" applyNumberFormat="1" applyFont="1" applyBorder="1" applyAlignment="1">
      <alignment horizontal="right" vertical="center" wrapText="1"/>
    </xf>
    <xf numFmtId="176" fontId="5" fillId="0" borderId="3" xfId="1" applyNumberFormat="1" applyFont="1" applyBorder="1" applyAlignment="1">
      <alignment horizontal="right" wrapText="1"/>
    </xf>
    <xf numFmtId="176" fontId="5" fillId="0" borderId="15" xfId="1" applyNumberFormat="1" applyFont="1" applyBorder="1" applyAlignment="1">
      <alignment horizontal="right" wrapText="1"/>
    </xf>
    <xf numFmtId="176" fontId="7" fillId="0" borderId="0" xfId="1" applyNumberFormat="1" applyFont="1" applyBorder="1" applyAlignment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right" vertical="center"/>
    </xf>
    <xf numFmtId="176" fontId="2" fillId="2" borderId="15" xfId="1" applyNumberFormat="1" applyFont="1" applyFill="1" applyBorder="1" applyAlignment="1">
      <alignment horizontal="right" vertical="center"/>
    </xf>
    <xf numFmtId="176" fontId="34" fillId="0" borderId="7" xfId="2" applyNumberFormat="1" applyFont="1" applyBorder="1" applyAlignment="1">
      <alignment vertical="center" wrapText="1"/>
    </xf>
    <xf numFmtId="10" fontId="27" fillId="0" borderId="15" xfId="17" applyNumberFormat="1" applyFont="1" applyFill="1" applyBorder="1" applyAlignment="1">
      <alignment horizontal="right" vertical="center"/>
    </xf>
    <xf numFmtId="176" fontId="12" fillId="0" borderId="7" xfId="2" applyNumberFormat="1" applyFont="1" applyBorder="1">
      <alignment vertical="center"/>
    </xf>
    <xf numFmtId="176" fontId="5" fillId="0" borderId="15" xfId="2" applyNumberFormat="1" applyFont="1" applyBorder="1" applyAlignment="1">
      <alignment horizontal="left" vertical="center"/>
    </xf>
    <xf numFmtId="176" fontId="5" fillId="0" borderId="15" xfId="2" applyNumberFormat="1" applyFont="1" applyBorder="1" applyAlignment="1">
      <alignment horizontal="left" vertical="center" wrapText="1"/>
    </xf>
    <xf numFmtId="176" fontId="18" fillId="0" borderId="3" xfId="0" applyNumberFormat="1" applyFont="1" applyBorder="1" applyAlignment="1">
      <alignment horizontal="left" vertical="center"/>
    </xf>
    <xf numFmtId="176" fontId="17" fillId="0" borderId="13" xfId="0" applyNumberFormat="1" applyFont="1" applyBorder="1" applyAlignment="1">
      <alignment horizontal="left" vertical="center"/>
    </xf>
    <xf numFmtId="176" fontId="5" fillId="0" borderId="15" xfId="2" applyNumberFormat="1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left" vertical="center"/>
    </xf>
    <xf numFmtId="176" fontId="5" fillId="0" borderId="13" xfId="2" applyNumberFormat="1" applyFont="1" applyBorder="1" applyAlignment="1">
      <alignment horizontal="left" vertical="center"/>
    </xf>
    <xf numFmtId="176" fontId="5" fillId="2" borderId="15" xfId="2" applyNumberFormat="1" applyFont="1" applyFill="1" applyBorder="1" applyAlignment="1">
      <alignment horizontal="left" vertical="center"/>
    </xf>
    <xf numFmtId="176" fontId="5" fillId="3" borderId="17" xfId="1" applyNumberFormat="1" applyFont="1" applyFill="1" applyBorder="1" applyAlignment="1">
      <alignment horizontal="center" vertical="center" wrapText="1"/>
    </xf>
    <xf numFmtId="176" fontId="5" fillId="3" borderId="10" xfId="1" applyNumberFormat="1" applyFont="1" applyFill="1" applyBorder="1" applyAlignment="1">
      <alignment horizontal="center" vertical="center" wrapText="1"/>
    </xf>
    <xf numFmtId="176" fontId="5" fillId="0" borderId="3" xfId="2" applyNumberFormat="1" applyFont="1" applyBorder="1" applyAlignment="1">
      <alignment horizontal="left" vertical="center" wrapText="1"/>
    </xf>
    <xf numFmtId="176" fontId="5" fillId="0" borderId="13" xfId="2" applyNumberFormat="1" applyFont="1" applyBorder="1" applyAlignment="1">
      <alignment horizontal="left" vertical="center" wrapText="1"/>
    </xf>
    <xf numFmtId="176" fontId="5" fillId="2" borderId="15" xfId="2" applyNumberFormat="1" applyFont="1" applyFill="1" applyBorder="1" applyAlignment="1">
      <alignment horizontal="left" vertical="center" wrapText="1"/>
    </xf>
    <xf numFmtId="176" fontId="5" fillId="0" borderId="3" xfId="2" applyNumberFormat="1" applyFont="1" applyBorder="1" applyAlignment="1">
      <alignment horizontal="center" vertical="center"/>
    </xf>
    <xf numFmtId="176" fontId="5" fillId="0" borderId="13" xfId="2" applyNumberFormat="1" applyFont="1" applyBorder="1" applyAlignment="1">
      <alignment horizontal="center" vertical="center"/>
    </xf>
    <xf numFmtId="176" fontId="5" fillId="3" borderId="15" xfId="2" applyNumberFormat="1" applyFont="1" applyFill="1" applyBorder="1" applyAlignment="1">
      <alignment horizontal="center" vertical="center" wrapText="1"/>
    </xf>
    <xf numFmtId="176" fontId="17" fillId="0" borderId="15" xfId="0" applyNumberFormat="1" applyFont="1" applyBorder="1" applyAlignment="1">
      <alignment horizontal="left" vertical="center"/>
    </xf>
    <xf numFmtId="176" fontId="10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176" fontId="15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8" fillId="3" borderId="17" xfId="0" applyNumberFormat="1" applyFont="1" applyFill="1" applyBorder="1" applyAlignment="1">
      <alignment horizontal="center" vertical="center" wrapText="1"/>
    </xf>
    <xf numFmtId="176" fontId="8" fillId="3" borderId="10" xfId="0" applyNumberFormat="1" applyFont="1" applyFill="1" applyBorder="1" applyAlignment="1">
      <alignment horizontal="center" vertical="center"/>
    </xf>
    <xf numFmtId="176" fontId="8" fillId="3" borderId="15" xfId="0" applyNumberFormat="1" applyFont="1" applyFill="1" applyBorder="1" applyAlignment="1">
      <alignment horizontal="center" vertical="center"/>
    </xf>
    <xf numFmtId="176" fontId="8" fillId="3" borderId="17" xfId="0" applyNumberFormat="1" applyFont="1" applyFill="1" applyBorder="1" applyAlignment="1">
      <alignment horizontal="center" vertical="center"/>
    </xf>
    <xf numFmtId="176" fontId="22" fillId="3" borderId="12" xfId="0" applyNumberFormat="1" applyFont="1" applyFill="1" applyBorder="1" applyAlignment="1">
      <alignment horizontal="center" vertical="center" wrapText="1"/>
    </xf>
    <xf numFmtId="176" fontId="22" fillId="3" borderId="7" xfId="0" applyNumberFormat="1" applyFont="1" applyFill="1" applyBorder="1" applyAlignment="1">
      <alignment horizontal="center" vertical="center" wrapText="1"/>
    </xf>
    <xf numFmtId="176" fontId="22" fillId="3" borderId="17" xfId="0" applyNumberFormat="1" applyFont="1" applyFill="1" applyBorder="1" applyAlignment="1">
      <alignment horizontal="center" vertical="center" wrapText="1"/>
    </xf>
    <xf numFmtId="176" fontId="21" fillId="3" borderId="10" xfId="0" applyNumberFormat="1" applyFont="1" applyFill="1" applyBorder="1" applyAlignment="1">
      <alignment horizontal="center" vertical="center"/>
    </xf>
    <xf numFmtId="176" fontId="22" fillId="3" borderId="10" xfId="0" applyNumberFormat="1" applyFont="1" applyFill="1" applyBorder="1" applyAlignment="1">
      <alignment horizontal="center" vertical="center" wrapText="1"/>
    </xf>
    <xf numFmtId="176" fontId="22" fillId="3" borderId="14" xfId="0" applyNumberFormat="1" applyFont="1" applyFill="1" applyBorder="1" applyAlignment="1">
      <alignment horizontal="center" vertical="center" wrapText="1"/>
    </xf>
    <xf numFmtId="176" fontId="21" fillId="3" borderId="6" xfId="0" applyNumberFormat="1" applyFont="1" applyFill="1" applyBorder="1" applyAlignment="1">
      <alignment horizontal="center" vertical="center"/>
    </xf>
    <xf numFmtId="176" fontId="25" fillId="0" borderId="27" xfId="0" applyNumberFormat="1" applyFont="1" applyBorder="1" applyAlignment="1">
      <alignment horizontal="center" vertical="center"/>
    </xf>
    <xf numFmtId="176" fontId="25" fillId="0" borderId="2" xfId="0" applyNumberFormat="1" applyFont="1" applyBorder="1" applyAlignment="1">
      <alignment horizontal="center" vertical="center"/>
    </xf>
    <xf numFmtId="176" fontId="25" fillId="0" borderId="13" xfId="0" applyNumberFormat="1" applyFont="1" applyBorder="1" applyAlignment="1">
      <alignment horizontal="center" vertical="center"/>
    </xf>
    <xf numFmtId="176" fontId="27" fillId="3" borderId="17" xfId="0" applyNumberFormat="1" applyFont="1" applyFill="1" applyBorder="1" applyAlignment="1">
      <alignment horizontal="center" vertical="center" wrapText="1"/>
    </xf>
    <xf numFmtId="176" fontId="0" fillId="3" borderId="10" xfId="0" applyNumberFormat="1" applyFill="1" applyBorder="1" applyAlignment="1">
      <alignment horizontal="center" vertical="center"/>
    </xf>
    <xf numFmtId="176" fontId="27" fillId="3" borderId="12" xfId="0" applyNumberFormat="1" applyFont="1" applyFill="1" applyBorder="1" applyAlignment="1">
      <alignment horizontal="center" vertical="center" wrapText="1"/>
    </xf>
    <xf numFmtId="176" fontId="27" fillId="3" borderId="7" xfId="0" applyNumberFormat="1" applyFont="1" applyFill="1" applyBorder="1" applyAlignment="1">
      <alignment horizontal="center" vertical="center" wrapText="1"/>
    </xf>
    <xf numFmtId="176" fontId="27" fillId="3" borderId="25" xfId="0" applyNumberFormat="1" applyFont="1" applyFill="1" applyBorder="1" applyAlignment="1">
      <alignment horizontal="center" vertical="center"/>
    </xf>
    <xf numFmtId="176" fontId="27" fillId="3" borderId="11" xfId="0" applyNumberFormat="1" applyFont="1" applyFill="1" applyBorder="1" applyAlignment="1">
      <alignment horizontal="center" vertical="center"/>
    </xf>
    <xf numFmtId="176" fontId="27" fillId="3" borderId="14" xfId="0" applyNumberFormat="1" applyFont="1" applyFill="1" applyBorder="1" applyAlignment="1">
      <alignment horizontal="center" vertical="center"/>
    </xf>
    <xf numFmtId="176" fontId="27" fillId="3" borderId="26" xfId="0" applyNumberFormat="1" applyFont="1" applyFill="1" applyBorder="1" applyAlignment="1">
      <alignment horizontal="center" vertical="center"/>
    </xf>
    <xf numFmtId="176" fontId="27" fillId="3" borderId="5" xfId="0" applyNumberFormat="1" applyFont="1" applyFill="1" applyBorder="1" applyAlignment="1">
      <alignment horizontal="center" vertical="center"/>
    </xf>
    <xf numFmtId="176" fontId="27" fillId="3" borderId="6" xfId="0" applyNumberFormat="1" applyFont="1" applyFill="1" applyBorder="1" applyAlignment="1">
      <alignment horizontal="center" vertical="center"/>
    </xf>
    <xf numFmtId="176" fontId="27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27" fillId="3" borderId="23" xfId="0" applyNumberFormat="1" applyFont="1" applyFill="1" applyBorder="1" applyAlignment="1">
      <alignment horizontal="center" vertical="center" wrapText="1"/>
    </xf>
    <xf numFmtId="176" fontId="0" fillId="3" borderId="24" xfId="0" applyNumberFormat="1" applyFill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 wrapText="1"/>
    </xf>
    <xf numFmtId="176" fontId="8" fillId="3" borderId="13" xfId="0" applyNumberFormat="1" applyFont="1" applyFill="1" applyBorder="1" applyAlignment="1">
      <alignment horizontal="center" vertical="center" wrapText="1"/>
    </xf>
    <xf numFmtId="176" fontId="19" fillId="2" borderId="0" xfId="1" applyNumberFormat="1" applyFont="1" applyFill="1" applyAlignment="1">
      <alignment horizontal="left" vertical="center" wrapText="1"/>
    </xf>
    <xf numFmtId="176" fontId="28" fillId="2" borderId="0" xfId="1" applyNumberFormat="1" applyFont="1" applyFill="1" applyAlignment="1">
      <alignment horizontal="left" vertical="center" wrapText="1"/>
    </xf>
    <xf numFmtId="176" fontId="0" fillId="2" borderId="5" xfId="0" applyNumberFormat="1" applyFill="1" applyBorder="1" applyAlignment="1">
      <alignment horizontal="left" vertical="center"/>
    </xf>
    <xf numFmtId="176" fontId="15" fillId="2" borderId="5" xfId="0" applyNumberFormat="1" applyFont="1" applyFill="1" applyBorder="1" applyAlignment="1">
      <alignment horizontal="left" vertical="center"/>
    </xf>
    <xf numFmtId="176" fontId="18" fillId="2" borderId="5" xfId="0" applyNumberFormat="1" applyFont="1" applyFill="1" applyBorder="1" applyAlignment="1">
      <alignment horizontal="right" vertical="center"/>
    </xf>
    <xf numFmtId="176" fontId="0" fillId="3" borderId="15" xfId="0" applyNumberFormat="1" applyFill="1" applyBorder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176" fontId="34" fillId="3" borderId="15" xfId="2" applyNumberFormat="1" applyFont="1" applyFill="1" applyBorder="1" applyAlignment="1">
      <alignment horizontal="center" vertical="center"/>
    </xf>
    <xf numFmtId="176" fontId="34" fillId="2" borderId="12" xfId="2" applyNumberFormat="1" applyFont="1" applyFill="1" applyBorder="1" applyAlignment="1">
      <alignment horizontal="center" vertical="center" wrapText="1"/>
    </xf>
    <xf numFmtId="176" fontId="34" fillId="2" borderId="14" xfId="2" applyNumberFormat="1" applyFont="1" applyFill="1" applyBorder="1" applyAlignment="1">
      <alignment horizontal="center" vertical="center" wrapText="1"/>
    </xf>
    <xf numFmtId="176" fontId="34" fillId="2" borderId="1" xfId="2" applyNumberFormat="1" applyFont="1" applyFill="1" applyBorder="1" applyAlignment="1">
      <alignment horizontal="center" vertical="center" wrapText="1"/>
    </xf>
    <xf numFmtId="176" fontId="34" fillId="2" borderId="4" xfId="2" applyNumberFormat="1" applyFont="1" applyFill="1" applyBorder="1" applyAlignment="1">
      <alignment horizontal="center" vertical="center" wrapText="1"/>
    </xf>
    <xf numFmtId="176" fontId="34" fillId="2" borderId="7" xfId="2" applyNumberFormat="1" applyFont="1" applyFill="1" applyBorder="1" applyAlignment="1">
      <alignment horizontal="center" vertical="center" wrapText="1"/>
    </xf>
    <xf numFmtId="176" fontId="34" fillId="2" borderId="6" xfId="2" applyNumberFormat="1" applyFont="1" applyFill="1" applyBorder="1" applyAlignment="1">
      <alignment horizontal="center" vertical="center" wrapText="1"/>
    </xf>
    <xf numFmtId="176" fontId="34" fillId="2" borderId="12" xfId="2" applyNumberFormat="1" applyFont="1" applyFill="1" applyBorder="1" applyAlignment="1">
      <alignment horizontal="center" vertical="center"/>
    </xf>
    <xf numFmtId="176" fontId="34" fillId="2" borderId="14" xfId="2" applyNumberFormat="1" applyFont="1" applyFill="1" applyBorder="1" applyAlignment="1">
      <alignment horizontal="center" vertical="center"/>
    </xf>
    <xf numFmtId="176" fontId="34" fillId="2" borderId="1" xfId="2" applyNumberFormat="1" applyFont="1" applyFill="1" applyBorder="1" applyAlignment="1">
      <alignment horizontal="center" vertical="center"/>
    </xf>
    <xf numFmtId="176" fontId="34" fillId="2" borderId="4" xfId="2" applyNumberFormat="1" applyFont="1" applyFill="1" applyBorder="1" applyAlignment="1">
      <alignment horizontal="center" vertical="center"/>
    </xf>
    <xf numFmtId="176" fontId="34" fillId="2" borderId="7" xfId="2" applyNumberFormat="1" applyFont="1" applyFill="1" applyBorder="1" applyAlignment="1">
      <alignment horizontal="left" vertical="center"/>
    </xf>
    <xf numFmtId="176" fontId="34" fillId="2" borderId="6" xfId="2" applyNumberFormat="1" applyFont="1" applyFill="1" applyBorder="1" applyAlignment="1">
      <alignment horizontal="left" vertical="center"/>
    </xf>
    <xf numFmtId="176" fontId="34" fillId="0" borderId="3" xfId="2" applyNumberFormat="1" applyFont="1" applyBorder="1" applyAlignment="1">
      <alignment horizontal="center" vertical="center"/>
    </xf>
    <xf numFmtId="176" fontId="34" fillId="0" borderId="13" xfId="2" applyNumberFormat="1" applyFont="1" applyBorder="1" applyAlignment="1">
      <alignment horizontal="center" vertical="center"/>
    </xf>
    <xf numFmtId="176" fontId="24" fillId="0" borderId="0" xfId="0" applyNumberFormat="1" applyFont="1" applyAlignment="1">
      <alignment horizontal="left" vertical="center"/>
    </xf>
    <xf numFmtId="176" fontId="29" fillId="0" borderId="0" xfId="0" applyNumberFormat="1" applyFont="1" applyAlignment="1">
      <alignment horizontal="left" vertical="center"/>
    </xf>
    <xf numFmtId="176" fontId="7" fillId="0" borderId="17" xfId="3" applyNumberFormat="1" applyFont="1" applyBorder="1" applyAlignment="1">
      <alignment horizontal="center" vertical="center"/>
    </xf>
    <xf numFmtId="176" fontId="7" fillId="0" borderId="9" xfId="3" applyNumberFormat="1" applyFont="1" applyBorder="1" applyAlignment="1">
      <alignment horizontal="center" vertical="center"/>
    </xf>
    <xf numFmtId="176" fontId="7" fillId="0" borderId="10" xfId="3" applyNumberFormat="1" applyFont="1" applyBorder="1" applyAlignment="1">
      <alignment horizontal="center" vertical="center"/>
    </xf>
    <xf numFmtId="176" fontId="7" fillId="0" borderId="3" xfId="3" applyNumberFormat="1" applyFont="1" applyBorder="1" applyAlignment="1">
      <alignment horizontal="center" vertical="center"/>
    </xf>
    <xf numFmtId="176" fontId="7" fillId="0" borderId="13" xfId="3" applyNumberFormat="1" applyFont="1" applyBorder="1" applyAlignment="1">
      <alignment horizontal="center" vertical="center"/>
    </xf>
    <xf numFmtId="176" fontId="7" fillId="0" borderId="17" xfId="3" applyNumberFormat="1" applyFont="1" applyBorder="1" applyAlignment="1">
      <alignment horizontal="center" vertical="center" wrapText="1"/>
    </xf>
    <xf numFmtId="176" fontId="7" fillId="0" borderId="9" xfId="3" applyNumberFormat="1" applyFont="1" applyBorder="1" applyAlignment="1">
      <alignment horizontal="center" vertical="center" wrapText="1"/>
    </xf>
    <xf numFmtId="176" fontId="7" fillId="2" borderId="17" xfId="3" applyNumberFormat="1" applyFont="1" applyFill="1" applyBorder="1" applyAlignment="1">
      <alignment horizontal="center" vertical="center" wrapText="1"/>
    </xf>
    <xf numFmtId="176" fontId="7" fillId="2" borderId="9" xfId="3" applyNumberFormat="1" applyFont="1" applyFill="1" applyBorder="1" applyAlignment="1">
      <alignment horizontal="center" vertical="center" wrapText="1"/>
    </xf>
    <xf numFmtId="176" fontId="7" fillId="2" borderId="10" xfId="3" applyNumberFormat="1" applyFont="1" applyFill="1" applyBorder="1" applyAlignment="1">
      <alignment horizontal="center" vertical="center" wrapText="1"/>
    </xf>
    <xf numFmtId="176" fontId="7" fillId="0" borderId="2" xfId="3" applyNumberFormat="1" applyFont="1" applyBorder="1" applyAlignment="1">
      <alignment horizontal="center" vertical="center"/>
    </xf>
  </cellXfs>
  <cellStyles count="18">
    <cellStyle name="パーセント" xfId="17" builtinId="5"/>
    <cellStyle name="桁区切り" xfId="1" builtinId="6"/>
    <cellStyle name="桁区切り 2" xfId="5" xr:uid="{00000000-0005-0000-0000-000002000000}"/>
    <cellStyle name="桁区切り 2 2" xfId="16" xr:uid="{00000000-0005-0000-0000-000003000000}"/>
    <cellStyle name="桁区切り 2 3" xfId="8" xr:uid="{00000000-0005-0000-0000-000004000000}"/>
    <cellStyle name="桁区切り 3" xfId="14" xr:uid="{00000000-0005-0000-0000-000005000000}"/>
    <cellStyle name="標準" xfId="0" builtinId="0"/>
    <cellStyle name="標準 2" xfId="2" xr:uid="{00000000-0005-0000-0000-000007000000}"/>
    <cellStyle name="標準 2 2" xfId="9" xr:uid="{00000000-0005-0000-0000-000008000000}"/>
    <cellStyle name="標準 2 3" xfId="10" xr:uid="{00000000-0005-0000-0000-000009000000}"/>
    <cellStyle name="標準 2 4" xfId="15" xr:uid="{00000000-0005-0000-0000-00000A000000}"/>
    <cellStyle name="標準 2 5" xfId="7" xr:uid="{00000000-0005-0000-0000-00000B000000}"/>
    <cellStyle name="標準 3" xfId="12" xr:uid="{00000000-0005-0000-0000-00000C000000}"/>
    <cellStyle name="標準 4" xfId="11" xr:uid="{00000000-0005-0000-0000-00000D000000}"/>
    <cellStyle name="標準 5" xfId="13" xr:uid="{00000000-0005-0000-0000-00000E000000}"/>
    <cellStyle name="標準 6" xfId="6" xr:uid="{00000000-0005-0000-0000-00000F000000}"/>
    <cellStyle name="標準_附属明細表PL・NW・WS　20060423修正版" xfId="3" xr:uid="{00000000-0005-0000-0000-000010000000}"/>
    <cellStyle name="標準１" xfId="4" xr:uid="{00000000-0005-0000-0000-000011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5285;&#24403;&#20808;\&#30410;&#30000;&#24066;\&#32207;&#21209;&#31649;&#36001;&#35506;\&#24179;&#25104;28&#24180;&#24230;&#26989;&#21209;\&#9733;&#26368;&#32066;&#22266;&#23450;&#36039;&#29987;&#21488;&#24115;&#26356;&#26032;&#12487;&#12540;&#12479;&#20316;&#25104;&#29992;\&#9733;&#20316;&#26989;&#12487;&#12540;&#12479;\&#9733;&#9733;&#22266;&#23450;&#36039;&#29987;&#21488;&#24115;(Ver.2016&#65289;&#30410;&#30000;&#24066;26&#24180;&#24230;&#26411;&#20462;&#27491;&#26368;&#32066;&#29256;&#65288;&#22303;&#26408;&#35506;&#22303;&#22320;&#20462;&#27491;&#34276;&#35895;&#20316;&#26989;&#24460;0516&#65289;&#8251;&#25968;&#24335;&#12399;&#25244;&#123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台帳"/>
      <sheetName val="施設・資産名称修正用データ（0711済）"/>
      <sheetName val="リスト"/>
      <sheetName val="計算用"/>
      <sheetName val="【変更点】"/>
      <sheetName val="全般"/>
    </sheetNames>
    <sheetDataSet>
      <sheetData sheetId="0"/>
      <sheetData sheetId="1"/>
      <sheetData sheetId="2">
        <row r="11">
          <cell r="R11" t="str">
            <v>事業用資産：土地</v>
          </cell>
        </row>
        <row r="12">
          <cell r="R12" t="str">
            <v>事業用資産：立木竹</v>
          </cell>
        </row>
        <row r="13">
          <cell r="R13" t="str">
            <v>事業用資産：建物</v>
          </cell>
        </row>
        <row r="14">
          <cell r="R14" t="str">
            <v>事業用資産：工作物</v>
          </cell>
        </row>
        <row r="15">
          <cell r="R15" t="str">
            <v>事業用資産：船舶</v>
          </cell>
        </row>
        <row r="16">
          <cell r="R16" t="str">
            <v>事業用資産：浮標等</v>
          </cell>
        </row>
        <row r="17">
          <cell r="R17" t="str">
            <v>事業用資産：航空機</v>
          </cell>
        </row>
        <row r="18">
          <cell r="R18" t="str">
            <v>事業用資産：その他</v>
          </cell>
        </row>
        <row r="19">
          <cell r="R19" t="str">
            <v>事業用資産：建設仮勘定</v>
          </cell>
        </row>
        <row r="20">
          <cell r="R20" t="str">
            <v>インフラ資産：土地</v>
          </cell>
        </row>
        <row r="21">
          <cell r="R21" t="str">
            <v>インフラ資産：建物</v>
          </cell>
        </row>
        <row r="22">
          <cell r="R22" t="str">
            <v>インフラ資産：工作物</v>
          </cell>
        </row>
        <row r="23">
          <cell r="R23" t="str">
            <v>インフラ資産：その他</v>
          </cell>
        </row>
        <row r="24">
          <cell r="R24" t="str">
            <v>インフラ資産：建設仮勘定</v>
          </cell>
        </row>
        <row r="25">
          <cell r="R25" t="str">
            <v>物品</v>
          </cell>
        </row>
        <row r="26">
          <cell r="R26" t="str">
            <v>無形固定資産：ソフトウェア</v>
          </cell>
        </row>
        <row r="27">
          <cell r="R27" t="str">
            <v>無形固定資産：その他</v>
          </cell>
        </row>
      </sheetData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lumMod val="40000"/>
            <a:lumOff val="60000"/>
          </a:schemeClr>
        </a:solidFill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view="pageBreakPreview" topLeftCell="A16" zoomScaleNormal="100" zoomScaleSheetLayoutView="100" workbookViewId="0">
      <selection activeCell="D54" sqref="D54"/>
    </sheetView>
  </sheetViews>
  <sheetFormatPr defaultColWidth="9" defaultRowHeight="13.5" x14ac:dyDescent="0.15"/>
  <cols>
    <col min="1" max="1" width="0.875" style="1" customWidth="1"/>
    <col min="2" max="2" width="3.75" style="1" customWidth="1"/>
    <col min="3" max="3" width="16.75" style="1" customWidth="1"/>
    <col min="4" max="11" width="16.25" style="1" customWidth="1"/>
    <col min="12" max="12" width="0.625" style="1" customWidth="1"/>
    <col min="13" max="13" width="0.375" style="1" customWidth="1"/>
    <col min="14" max="16384" width="9" style="1"/>
  </cols>
  <sheetData>
    <row r="1" spans="1:12" ht="18.75" customHeight="1" x14ac:dyDescent="0.15">
      <c r="A1" s="204" t="s">
        <v>10</v>
      </c>
      <c r="B1" s="205"/>
      <c r="C1" s="205"/>
      <c r="D1" s="205"/>
    </row>
    <row r="2" spans="1:12" ht="24.75" customHeight="1" x14ac:dyDescent="0.15">
      <c r="A2" s="206" t="s">
        <v>11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19.5" customHeight="1" x14ac:dyDescent="0.15">
      <c r="A3" s="204" t="s">
        <v>12</v>
      </c>
      <c r="B3" s="205"/>
      <c r="C3" s="205"/>
      <c r="D3" s="205"/>
      <c r="E3" s="205"/>
      <c r="F3" s="26"/>
      <c r="G3" s="26"/>
      <c r="H3" s="26"/>
      <c r="I3" s="26"/>
      <c r="J3" s="26"/>
      <c r="K3" s="26"/>
    </row>
    <row r="4" spans="1:12" ht="17.25" customHeight="1" x14ac:dyDescent="0.15">
      <c r="A4" s="207" t="s">
        <v>141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2" ht="16.5" customHeight="1" x14ac:dyDescent="0.15">
      <c r="A5" s="204" t="s">
        <v>13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</row>
    <row r="6" spans="1:12" ht="1.5" customHeight="1" x14ac:dyDescent="0.15">
      <c r="B6" s="208"/>
      <c r="C6" s="208"/>
      <c r="D6" s="208"/>
      <c r="E6" s="208"/>
      <c r="F6" s="208"/>
      <c r="G6" s="208"/>
      <c r="H6" s="208"/>
      <c r="I6" s="208"/>
      <c r="J6" s="208"/>
      <c r="K6" s="208"/>
    </row>
    <row r="7" spans="1:12" ht="20.25" customHeight="1" x14ac:dyDescent="0.15">
      <c r="B7" s="27" t="s">
        <v>14</v>
      </c>
      <c r="C7" s="28"/>
      <c r="D7" s="29"/>
      <c r="E7" s="29"/>
      <c r="F7" s="29"/>
      <c r="G7" s="29"/>
      <c r="H7" s="29"/>
      <c r="I7" s="29"/>
      <c r="J7" s="30" t="s">
        <v>202</v>
      </c>
      <c r="K7" s="29"/>
    </row>
    <row r="8" spans="1:12" ht="45.75" customHeight="1" x14ac:dyDescent="0.15">
      <c r="B8" s="202" t="s">
        <v>15</v>
      </c>
      <c r="C8" s="202"/>
      <c r="D8" s="31" t="s">
        <v>16</v>
      </c>
      <c r="E8" s="31" t="s">
        <v>17</v>
      </c>
      <c r="F8" s="31" t="s">
        <v>18</v>
      </c>
      <c r="G8" s="31" t="s">
        <v>19</v>
      </c>
      <c r="H8" s="31" t="s">
        <v>20</v>
      </c>
      <c r="I8" s="32" t="s">
        <v>21</v>
      </c>
      <c r="J8" s="33" t="s">
        <v>22</v>
      </c>
      <c r="K8" s="34"/>
    </row>
    <row r="9" spans="1:12" ht="14.1" customHeight="1" x14ac:dyDescent="0.15">
      <c r="B9" s="188" t="s">
        <v>23</v>
      </c>
      <c r="C9" s="188"/>
      <c r="D9" s="173">
        <v>17349898272</v>
      </c>
      <c r="E9" s="173">
        <v>140841136</v>
      </c>
      <c r="F9" s="173">
        <v>14675210</v>
      </c>
      <c r="G9" s="173">
        <v>17476064198</v>
      </c>
      <c r="H9" s="173">
        <v>7481646048</v>
      </c>
      <c r="I9" s="174">
        <v>253359783</v>
      </c>
      <c r="J9" s="176">
        <v>9994418150</v>
      </c>
      <c r="K9" s="35"/>
    </row>
    <row r="10" spans="1:12" ht="14.1" customHeight="1" x14ac:dyDescent="0.15">
      <c r="B10" s="188" t="s">
        <v>24</v>
      </c>
      <c r="C10" s="188"/>
      <c r="D10" s="173">
        <v>5815397131</v>
      </c>
      <c r="E10" s="173">
        <v>970786</v>
      </c>
      <c r="F10" s="173">
        <v>11507210</v>
      </c>
      <c r="G10" s="173">
        <v>5804860707</v>
      </c>
      <c r="H10" s="173" t="s">
        <v>244</v>
      </c>
      <c r="I10" s="173" t="s">
        <v>244</v>
      </c>
      <c r="J10" s="176">
        <v>5804860707</v>
      </c>
      <c r="K10" s="35"/>
    </row>
    <row r="11" spans="1:12" ht="14.1" customHeight="1" x14ac:dyDescent="0.15">
      <c r="B11" s="187" t="s">
        <v>25</v>
      </c>
      <c r="C11" s="187"/>
      <c r="D11" s="173" t="s">
        <v>244</v>
      </c>
      <c r="E11" s="173" t="s">
        <v>244</v>
      </c>
      <c r="F11" s="173" t="s">
        <v>244</v>
      </c>
      <c r="G11" s="173" t="s">
        <v>244</v>
      </c>
      <c r="H11" s="173" t="s">
        <v>244</v>
      </c>
      <c r="I11" s="173" t="s">
        <v>244</v>
      </c>
      <c r="J11" s="176" t="s">
        <v>244</v>
      </c>
      <c r="K11" s="35"/>
    </row>
    <row r="12" spans="1:12" ht="14.1" customHeight="1" x14ac:dyDescent="0.15">
      <c r="B12" s="187" t="s">
        <v>26</v>
      </c>
      <c r="C12" s="187"/>
      <c r="D12" s="173">
        <v>10339527781</v>
      </c>
      <c r="E12" s="173">
        <v>65740400</v>
      </c>
      <c r="F12" s="173" t="s">
        <v>244</v>
      </c>
      <c r="G12" s="173">
        <v>10405268181</v>
      </c>
      <c r="H12" s="173">
        <v>6482695830</v>
      </c>
      <c r="I12" s="173">
        <v>225144379</v>
      </c>
      <c r="J12" s="176">
        <v>3922572351</v>
      </c>
      <c r="K12" s="35"/>
    </row>
    <row r="13" spans="1:12" ht="14.1" customHeight="1" x14ac:dyDescent="0.15">
      <c r="B13" s="188" t="s">
        <v>27</v>
      </c>
      <c r="C13" s="188"/>
      <c r="D13" s="173">
        <v>1191805360</v>
      </c>
      <c r="E13" s="173">
        <v>10777850</v>
      </c>
      <c r="F13" s="173" t="s">
        <v>244</v>
      </c>
      <c r="G13" s="173">
        <v>1202583210</v>
      </c>
      <c r="H13" s="173">
        <v>998950218</v>
      </c>
      <c r="I13" s="173">
        <v>28215404</v>
      </c>
      <c r="J13" s="176">
        <v>203632992</v>
      </c>
      <c r="K13" s="35"/>
    </row>
    <row r="14" spans="1:12" ht="14.1" customHeight="1" x14ac:dyDescent="0.15">
      <c r="B14" s="194" t="s">
        <v>28</v>
      </c>
      <c r="C14" s="194"/>
      <c r="D14" s="173" t="s">
        <v>244</v>
      </c>
      <c r="E14" s="173" t="s">
        <v>244</v>
      </c>
      <c r="F14" s="173" t="s">
        <v>244</v>
      </c>
      <c r="G14" s="173" t="s">
        <v>244</v>
      </c>
      <c r="H14" s="173" t="s">
        <v>244</v>
      </c>
      <c r="I14" s="173" t="s">
        <v>244</v>
      </c>
      <c r="J14" s="176" t="s">
        <v>244</v>
      </c>
      <c r="K14" s="35"/>
    </row>
    <row r="15" spans="1:12" ht="14.1" customHeight="1" x14ac:dyDescent="0.15">
      <c r="B15" s="199" t="s">
        <v>29</v>
      </c>
      <c r="C15" s="199"/>
      <c r="D15" s="173" t="s">
        <v>244</v>
      </c>
      <c r="E15" s="173" t="s">
        <v>244</v>
      </c>
      <c r="F15" s="173" t="s">
        <v>244</v>
      </c>
      <c r="G15" s="173" t="s">
        <v>244</v>
      </c>
      <c r="H15" s="173" t="s">
        <v>244</v>
      </c>
      <c r="I15" s="173" t="s">
        <v>244</v>
      </c>
      <c r="J15" s="176" t="s">
        <v>244</v>
      </c>
      <c r="K15" s="35"/>
    </row>
    <row r="16" spans="1:12" ht="14.1" customHeight="1" x14ac:dyDescent="0.15">
      <c r="B16" s="194" t="s">
        <v>30</v>
      </c>
      <c r="C16" s="194"/>
      <c r="D16" s="173" t="s">
        <v>244</v>
      </c>
      <c r="E16" s="173" t="s">
        <v>244</v>
      </c>
      <c r="F16" s="173" t="s">
        <v>244</v>
      </c>
      <c r="G16" s="173" t="s">
        <v>244</v>
      </c>
      <c r="H16" s="173" t="s">
        <v>244</v>
      </c>
      <c r="I16" s="173" t="s">
        <v>244</v>
      </c>
      <c r="J16" s="176" t="s">
        <v>244</v>
      </c>
      <c r="K16" s="35"/>
    </row>
    <row r="17" spans="2:11" ht="14.1" customHeight="1" x14ac:dyDescent="0.15">
      <c r="B17" s="187" t="s">
        <v>31</v>
      </c>
      <c r="C17" s="187"/>
      <c r="D17" s="173" t="s">
        <v>244</v>
      </c>
      <c r="E17" s="173" t="s">
        <v>244</v>
      </c>
      <c r="F17" s="173" t="s">
        <v>244</v>
      </c>
      <c r="G17" s="173" t="s">
        <v>244</v>
      </c>
      <c r="H17" s="173" t="s">
        <v>244</v>
      </c>
      <c r="I17" s="173" t="s">
        <v>244</v>
      </c>
      <c r="J17" s="176" t="s">
        <v>244</v>
      </c>
      <c r="K17" s="35"/>
    </row>
    <row r="18" spans="2:11" ht="14.1" customHeight="1" x14ac:dyDescent="0.15">
      <c r="B18" s="187" t="s">
        <v>32</v>
      </c>
      <c r="C18" s="187"/>
      <c r="D18" s="173">
        <v>3168000</v>
      </c>
      <c r="E18" s="173">
        <v>63352100</v>
      </c>
      <c r="F18" s="173">
        <v>3168000</v>
      </c>
      <c r="G18" s="173">
        <v>63352100</v>
      </c>
      <c r="H18" s="173" t="s">
        <v>244</v>
      </c>
      <c r="I18" s="173" t="s">
        <v>244</v>
      </c>
      <c r="J18" s="176">
        <v>63352100</v>
      </c>
      <c r="K18" s="35"/>
    </row>
    <row r="19" spans="2:11" ht="14.1" customHeight="1" x14ac:dyDescent="0.15">
      <c r="B19" s="203" t="s">
        <v>33</v>
      </c>
      <c r="C19" s="203"/>
      <c r="D19" s="173">
        <v>21087201225</v>
      </c>
      <c r="E19" s="173">
        <v>309436196</v>
      </c>
      <c r="F19" s="173">
        <v>134261949</v>
      </c>
      <c r="G19" s="173">
        <v>21262375472</v>
      </c>
      <c r="H19" s="173">
        <v>15900094246</v>
      </c>
      <c r="I19" s="174">
        <v>276941204</v>
      </c>
      <c r="J19" s="176">
        <v>5362281226</v>
      </c>
      <c r="K19" s="35"/>
    </row>
    <row r="20" spans="2:11" ht="14.1" customHeight="1" x14ac:dyDescent="0.15">
      <c r="B20" s="188" t="s">
        <v>34</v>
      </c>
      <c r="C20" s="188"/>
      <c r="D20" s="173">
        <v>1443249528</v>
      </c>
      <c r="E20" s="173">
        <v>69465947</v>
      </c>
      <c r="F20" s="173" t="s">
        <v>244</v>
      </c>
      <c r="G20" s="173">
        <v>1512715475</v>
      </c>
      <c r="H20" s="173" t="s">
        <v>244</v>
      </c>
      <c r="I20" s="173" t="s">
        <v>244</v>
      </c>
      <c r="J20" s="176">
        <v>1512715475</v>
      </c>
      <c r="K20" s="35"/>
    </row>
    <row r="21" spans="2:11" ht="14.1" customHeight="1" x14ac:dyDescent="0.15">
      <c r="B21" s="187" t="s">
        <v>35</v>
      </c>
      <c r="C21" s="187"/>
      <c r="D21" s="175">
        <v>195692000</v>
      </c>
      <c r="E21" s="175">
        <v>7480000</v>
      </c>
      <c r="F21" s="175" t="s">
        <v>244</v>
      </c>
      <c r="G21" s="175">
        <v>203172000</v>
      </c>
      <c r="H21" s="175">
        <v>132739354</v>
      </c>
      <c r="I21" s="175">
        <v>8275083</v>
      </c>
      <c r="J21" s="176">
        <v>70432646</v>
      </c>
      <c r="K21" s="35"/>
    </row>
    <row r="22" spans="2:11" ht="14.1" customHeight="1" x14ac:dyDescent="0.15">
      <c r="B22" s="188" t="s">
        <v>27</v>
      </c>
      <c r="C22" s="188"/>
      <c r="D22" s="175">
        <v>19263944688</v>
      </c>
      <c r="E22" s="175">
        <v>195980100</v>
      </c>
      <c r="F22" s="175" t="s">
        <v>244</v>
      </c>
      <c r="G22" s="175">
        <v>19459924788</v>
      </c>
      <c r="H22" s="175">
        <v>15767354892</v>
      </c>
      <c r="I22" s="175">
        <v>268666121</v>
      </c>
      <c r="J22" s="176">
        <v>3692569896</v>
      </c>
      <c r="K22" s="35"/>
    </row>
    <row r="23" spans="2:11" ht="14.1" customHeight="1" x14ac:dyDescent="0.15">
      <c r="B23" s="188" t="s">
        <v>31</v>
      </c>
      <c r="C23" s="188"/>
      <c r="D23" s="175" t="s">
        <v>244</v>
      </c>
      <c r="E23" s="175" t="s">
        <v>244</v>
      </c>
      <c r="F23" s="175" t="s">
        <v>244</v>
      </c>
      <c r="G23" s="175" t="s">
        <v>244</v>
      </c>
      <c r="H23" s="175" t="s">
        <v>244</v>
      </c>
      <c r="I23" s="175" t="s">
        <v>244</v>
      </c>
      <c r="J23" s="176" t="s">
        <v>244</v>
      </c>
      <c r="K23" s="35"/>
    </row>
    <row r="24" spans="2:11" ht="14.1" customHeight="1" x14ac:dyDescent="0.15">
      <c r="B24" s="187" t="s">
        <v>32</v>
      </c>
      <c r="C24" s="187"/>
      <c r="D24" s="176">
        <v>184315009</v>
      </c>
      <c r="E24" s="175">
        <v>36510149</v>
      </c>
      <c r="F24" s="175">
        <v>134261949</v>
      </c>
      <c r="G24" s="175">
        <v>86563209</v>
      </c>
      <c r="H24" s="175" t="s">
        <v>244</v>
      </c>
      <c r="I24" s="175" t="s">
        <v>244</v>
      </c>
      <c r="J24" s="176">
        <v>86563209</v>
      </c>
      <c r="K24" s="35"/>
    </row>
    <row r="25" spans="2:11" ht="14.1" customHeight="1" x14ac:dyDescent="0.15">
      <c r="B25" s="188" t="s">
        <v>36</v>
      </c>
      <c r="C25" s="188"/>
      <c r="D25" s="175">
        <v>521662939</v>
      </c>
      <c r="E25" s="175">
        <v>17538574</v>
      </c>
      <c r="F25" s="175">
        <v>17092425</v>
      </c>
      <c r="G25" s="175">
        <v>522109088</v>
      </c>
      <c r="H25" s="175">
        <v>392300718</v>
      </c>
      <c r="I25" s="175">
        <v>38991830</v>
      </c>
      <c r="J25" s="176">
        <v>129808370</v>
      </c>
      <c r="K25" s="35"/>
    </row>
    <row r="26" spans="2:11" ht="14.1" customHeight="1" x14ac:dyDescent="0.15">
      <c r="B26" s="200" t="s">
        <v>7</v>
      </c>
      <c r="C26" s="201"/>
      <c r="D26" s="173">
        <v>38958762436</v>
      </c>
      <c r="E26" s="173">
        <v>467815906</v>
      </c>
      <c r="F26" s="173">
        <v>166029584</v>
      </c>
      <c r="G26" s="173">
        <v>39260548758</v>
      </c>
      <c r="H26" s="173">
        <v>23774041012</v>
      </c>
      <c r="I26" s="174">
        <v>569292817</v>
      </c>
      <c r="J26" s="176">
        <v>15486507746</v>
      </c>
      <c r="K26" s="35"/>
    </row>
    <row r="27" spans="2:11" ht="8.4499999999999993" customHeight="1" x14ac:dyDescent="0.15">
      <c r="B27" s="36"/>
      <c r="C27" s="37"/>
      <c r="D27" s="38"/>
      <c r="E27" s="38"/>
      <c r="F27" s="38"/>
      <c r="G27" s="38"/>
      <c r="H27" s="39"/>
      <c r="I27" s="39"/>
      <c r="J27" s="40"/>
      <c r="K27" s="40"/>
    </row>
    <row r="28" spans="2:11" ht="20.25" customHeight="1" x14ac:dyDescent="0.15">
      <c r="B28" s="41" t="s">
        <v>142</v>
      </c>
      <c r="C28" s="42"/>
      <c r="D28" s="43"/>
      <c r="E28" s="43"/>
      <c r="F28" s="43"/>
      <c r="G28" s="43"/>
      <c r="H28" s="43"/>
      <c r="I28" s="43"/>
      <c r="J28" s="44"/>
      <c r="K28" s="45" t="s">
        <v>203</v>
      </c>
    </row>
    <row r="29" spans="2:11" ht="12.95" customHeight="1" x14ac:dyDescent="0.15">
      <c r="B29" s="202" t="s">
        <v>15</v>
      </c>
      <c r="C29" s="202"/>
      <c r="D29" s="195" t="s">
        <v>37</v>
      </c>
      <c r="E29" s="195" t="s">
        <v>38</v>
      </c>
      <c r="F29" s="195" t="s">
        <v>39</v>
      </c>
      <c r="G29" s="195" t="s">
        <v>40</v>
      </c>
      <c r="H29" s="195" t="s">
        <v>41</v>
      </c>
      <c r="I29" s="195" t="s">
        <v>42</v>
      </c>
      <c r="J29" s="195" t="s">
        <v>43</v>
      </c>
      <c r="K29" s="195" t="s">
        <v>44</v>
      </c>
    </row>
    <row r="30" spans="2:11" ht="12.95" customHeight="1" x14ac:dyDescent="0.15">
      <c r="B30" s="202"/>
      <c r="C30" s="202"/>
      <c r="D30" s="196"/>
      <c r="E30" s="196"/>
      <c r="F30" s="196"/>
      <c r="G30" s="196"/>
      <c r="H30" s="196"/>
      <c r="I30" s="196"/>
      <c r="J30" s="196"/>
      <c r="K30" s="196"/>
    </row>
    <row r="31" spans="2:11" ht="14.1" customHeight="1" x14ac:dyDescent="0.15">
      <c r="B31" s="197" t="s">
        <v>23</v>
      </c>
      <c r="C31" s="198"/>
      <c r="D31" s="173">
        <v>1527529982</v>
      </c>
      <c r="E31" s="173">
        <v>4083866232</v>
      </c>
      <c r="F31" s="173">
        <v>604910125</v>
      </c>
      <c r="G31" s="173">
        <v>816901848</v>
      </c>
      <c r="H31" s="173">
        <v>173715005</v>
      </c>
      <c r="I31" s="173">
        <v>59503107</v>
      </c>
      <c r="J31" s="173">
        <v>2727991851</v>
      </c>
      <c r="K31" s="174">
        <v>9994418150</v>
      </c>
    </row>
    <row r="32" spans="2:11" ht="14.1" customHeight="1" x14ac:dyDescent="0.15">
      <c r="B32" s="187" t="s">
        <v>34</v>
      </c>
      <c r="C32" s="187"/>
      <c r="D32" s="173">
        <v>586500986</v>
      </c>
      <c r="E32" s="173">
        <v>1840427796</v>
      </c>
      <c r="F32" s="173">
        <v>219094548</v>
      </c>
      <c r="G32" s="173">
        <v>650962716</v>
      </c>
      <c r="H32" s="173">
        <v>107574039</v>
      </c>
      <c r="I32" s="173">
        <v>42250388</v>
      </c>
      <c r="J32" s="173">
        <v>2358050234</v>
      </c>
      <c r="K32" s="174">
        <v>5804860707</v>
      </c>
    </row>
    <row r="33" spans="2:12" ht="14.1" customHeight="1" x14ac:dyDescent="0.15">
      <c r="B33" s="187" t="s">
        <v>25</v>
      </c>
      <c r="C33" s="187"/>
      <c r="D33" s="173" t="s">
        <v>244</v>
      </c>
      <c r="E33" s="173" t="s">
        <v>244</v>
      </c>
      <c r="F33" s="173" t="s">
        <v>244</v>
      </c>
      <c r="G33" s="173" t="s">
        <v>244</v>
      </c>
      <c r="H33" s="173" t="s">
        <v>244</v>
      </c>
      <c r="I33" s="173" t="s">
        <v>244</v>
      </c>
      <c r="J33" s="173" t="s">
        <v>244</v>
      </c>
      <c r="K33" s="174" t="s">
        <v>244</v>
      </c>
    </row>
    <row r="34" spans="2:12" ht="14.1" customHeight="1" x14ac:dyDescent="0.15">
      <c r="B34" s="188" t="s">
        <v>26</v>
      </c>
      <c r="C34" s="188"/>
      <c r="D34" s="173">
        <v>856571124</v>
      </c>
      <c r="E34" s="173">
        <v>2126268100</v>
      </c>
      <c r="F34" s="173">
        <v>385815577</v>
      </c>
      <c r="G34" s="173">
        <v>150051929</v>
      </c>
      <c r="H34" s="173">
        <v>45584520</v>
      </c>
      <c r="I34" s="173">
        <v>13074391</v>
      </c>
      <c r="J34" s="173">
        <v>345206710</v>
      </c>
      <c r="K34" s="174">
        <v>3922572351</v>
      </c>
    </row>
    <row r="35" spans="2:12" ht="14.1" customHeight="1" x14ac:dyDescent="0.15">
      <c r="B35" s="187" t="s">
        <v>27</v>
      </c>
      <c r="C35" s="187"/>
      <c r="D35" s="173">
        <v>22689772</v>
      </c>
      <c r="E35" s="173">
        <v>115586336</v>
      </c>
      <c r="F35" s="173" t="s">
        <v>244</v>
      </c>
      <c r="G35" s="173">
        <v>15887203</v>
      </c>
      <c r="H35" s="173">
        <v>20556446</v>
      </c>
      <c r="I35" s="173">
        <v>4178328</v>
      </c>
      <c r="J35" s="173">
        <v>24734907</v>
      </c>
      <c r="K35" s="174">
        <v>203632992</v>
      </c>
    </row>
    <row r="36" spans="2:12" ht="14.1" customHeight="1" x14ac:dyDescent="0.15">
      <c r="B36" s="194" t="s">
        <v>28</v>
      </c>
      <c r="C36" s="194"/>
      <c r="D36" s="177" t="s">
        <v>244</v>
      </c>
      <c r="E36" s="177" t="s">
        <v>244</v>
      </c>
      <c r="F36" s="173" t="s">
        <v>244</v>
      </c>
      <c r="G36" s="173" t="s">
        <v>244</v>
      </c>
      <c r="H36" s="173" t="s">
        <v>244</v>
      </c>
      <c r="I36" s="177" t="s">
        <v>244</v>
      </c>
      <c r="J36" s="173" t="s">
        <v>244</v>
      </c>
      <c r="K36" s="178" t="s">
        <v>244</v>
      </c>
    </row>
    <row r="37" spans="2:12" ht="14.1" customHeight="1" x14ac:dyDescent="0.15">
      <c r="B37" s="199" t="s">
        <v>29</v>
      </c>
      <c r="C37" s="199"/>
      <c r="D37" s="173" t="s">
        <v>244</v>
      </c>
      <c r="E37" s="173" t="s">
        <v>244</v>
      </c>
      <c r="F37" s="173" t="s">
        <v>244</v>
      </c>
      <c r="G37" s="173" t="s">
        <v>244</v>
      </c>
      <c r="H37" s="173" t="s">
        <v>244</v>
      </c>
      <c r="I37" s="173" t="s">
        <v>244</v>
      </c>
      <c r="J37" s="173" t="s">
        <v>244</v>
      </c>
      <c r="K37" s="174" t="s">
        <v>244</v>
      </c>
    </row>
    <row r="38" spans="2:12" ht="14.1" customHeight="1" x14ac:dyDescent="0.15">
      <c r="B38" s="194" t="s">
        <v>30</v>
      </c>
      <c r="C38" s="194"/>
      <c r="D38" s="173" t="s">
        <v>244</v>
      </c>
      <c r="E38" s="173" t="s">
        <v>244</v>
      </c>
      <c r="F38" s="173" t="s">
        <v>244</v>
      </c>
      <c r="G38" s="173" t="s">
        <v>244</v>
      </c>
      <c r="H38" s="173" t="s">
        <v>244</v>
      </c>
      <c r="I38" s="173" t="s">
        <v>244</v>
      </c>
      <c r="J38" s="173" t="s">
        <v>244</v>
      </c>
      <c r="K38" s="174" t="s">
        <v>244</v>
      </c>
    </row>
    <row r="39" spans="2:12" ht="14.1" customHeight="1" x14ac:dyDescent="0.15">
      <c r="B39" s="187" t="s">
        <v>31</v>
      </c>
      <c r="C39" s="187"/>
      <c r="D39" s="173" t="s">
        <v>244</v>
      </c>
      <c r="E39" s="173" t="s">
        <v>244</v>
      </c>
      <c r="F39" s="173" t="s">
        <v>244</v>
      </c>
      <c r="G39" s="173" t="s">
        <v>244</v>
      </c>
      <c r="H39" s="173" t="s">
        <v>244</v>
      </c>
      <c r="I39" s="173" t="s">
        <v>244</v>
      </c>
      <c r="J39" s="173" t="s">
        <v>244</v>
      </c>
      <c r="K39" s="174" t="s">
        <v>244</v>
      </c>
    </row>
    <row r="40" spans="2:12" ht="14.1" customHeight="1" x14ac:dyDescent="0.15">
      <c r="B40" s="187" t="s">
        <v>32</v>
      </c>
      <c r="C40" s="187"/>
      <c r="D40" s="173">
        <v>61768100</v>
      </c>
      <c r="E40" s="173">
        <v>1584000</v>
      </c>
      <c r="F40" s="173" t="s">
        <v>244</v>
      </c>
      <c r="G40" s="173" t="s">
        <v>244</v>
      </c>
      <c r="H40" s="173" t="s">
        <v>244</v>
      </c>
      <c r="I40" s="173" t="s">
        <v>244</v>
      </c>
      <c r="J40" s="173" t="s">
        <v>244</v>
      </c>
      <c r="K40" s="174">
        <v>63352100</v>
      </c>
    </row>
    <row r="41" spans="2:12" ht="14.1" customHeight="1" x14ac:dyDescent="0.15">
      <c r="B41" s="192" t="s">
        <v>33</v>
      </c>
      <c r="C41" s="193"/>
      <c r="D41" s="173">
        <v>4860317248</v>
      </c>
      <c r="E41" s="173">
        <v>30296228</v>
      </c>
      <c r="F41" s="173">
        <v>159891569</v>
      </c>
      <c r="G41" s="173" t="s">
        <v>244</v>
      </c>
      <c r="H41" s="173">
        <v>307848234</v>
      </c>
      <c r="I41" s="174">
        <v>3584319</v>
      </c>
      <c r="J41" s="176">
        <v>343628</v>
      </c>
      <c r="K41" s="176">
        <v>5362281226</v>
      </c>
      <c r="L41" s="46"/>
    </row>
    <row r="42" spans="2:12" ht="14.1" customHeight="1" x14ac:dyDescent="0.15">
      <c r="B42" s="187" t="s">
        <v>34</v>
      </c>
      <c r="C42" s="187"/>
      <c r="D42" s="173">
        <v>1057805472</v>
      </c>
      <c r="E42" s="173">
        <v>3182088</v>
      </c>
      <c r="F42" s="173">
        <v>159891548</v>
      </c>
      <c r="G42" s="173" t="s">
        <v>244</v>
      </c>
      <c r="H42" s="173">
        <v>288252078</v>
      </c>
      <c r="I42" s="173">
        <v>3584283</v>
      </c>
      <c r="J42" s="173">
        <v>6</v>
      </c>
      <c r="K42" s="174">
        <v>1512715475</v>
      </c>
    </row>
    <row r="43" spans="2:12" ht="14.1" customHeight="1" x14ac:dyDescent="0.15">
      <c r="B43" s="187" t="s">
        <v>35</v>
      </c>
      <c r="C43" s="187"/>
      <c r="D43" s="173">
        <v>35938126</v>
      </c>
      <c r="E43" s="173">
        <v>27114140</v>
      </c>
      <c r="F43" s="173" t="s">
        <v>244</v>
      </c>
      <c r="G43" s="173" t="s">
        <v>244</v>
      </c>
      <c r="H43" s="173">
        <v>7380380</v>
      </c>
      <c r="I43" s="173" t="s">
        <v>244</v>
      </c>
      <c r="J43" s="173" t="s">
        <v>244</v>
      </c>
      <c r="K43" s="174">
        <v>70432646</v>
      </c>
    </row>
    <row r="44" spans="2:12" ht="14.1" customHeight="1" x14ac:dyDescent="0.15">
      <c r="B44" s="188" t="s">
        <v>27</v>
      </c>
      <c r="C44" s="188"/>
      <c r="D44" s="173">
        <v>3680010441</v>
      </c>
      <c r="E44" s="173" t="s">
        <v>244</v>
      </c>
      <c r="F44" s="173">
        <v>21</v>
      </c>
      <c r="G44" s="173" t="s">
        <v>244</v>
      </c>
      <c r="H44" s="173">
        <v>12215776</v>
      </c>
      <c r="I44" s="173">
        <v>36</v>
      </c>
      <c r="J44" s="173">
        <v>343622</v>
      </c>
      <c r="K44" s="174">
        <v>3692569896</v>
      </c>
    </row>
    <row r="45" spans="2:12" ht="14.1" customHeight="1" x14ac:dyDescent="0.15">
      <c r="B45" s="187" t="s">
        <v>31</v>
      </c>
      <c r="C45" s="187"/>
      <c r="D45" s="173" t="s">
        <v>244</v>
      </c>
      <c r="E45" s="173" t="s">
        <v>244</v>
      </c>
      <c r="F45" s="173" t="s">
        <v>244</v>
      </c>
      <c r="G45" s="173" t="s">
        <v>244</v>
      </c>
      <c r="H45" s="173" t="s">
        <v>244</v>
      </c>
      <c r="I45" s="173" t="s">
        <v>244</v>
      </c>
      <c r="J45" s="173" t="s">
        <v>244</v>
      </c>
      <c r="K45" s="174" t="s">
        <v>244</v>
      </c>
    </row>
    <row r="46" spans="2:12" ht="14.1" customHeight="1" x14ac:dyDescent="0.15">
      <c r="B46" s="188" t="s">
        <v>32</v>
      </c>
      <c r="C46" s="188"/>
      <c r="D46" s="173">
        <v>86563209</v>
      </c>
      <c r="E46" s="173" t="s">
        <v>244</v>
      </c>
      <c r="F46" s="173" t="s">
        <v>244</v>
      </c>
      <c r="G46" s="173" t="s">
        <v>244</v>
      </c>
      <c r="H46" s="173" t="s">
        <v>244</v>
      </c>
      <c r="I46" s="173" t="s">
        <v>244</v>
      </c>
      <c r="J46" s="173" t="s">
        <v>244</v>
      </c>
      <c r="K46" s="174">
        <v>86563209</v>
      </c>
    </row>
    <row r="47" spans="2:12" ht="14.1" customHeight="1" x14ac:dyDescent="0.15">
      <c r="B47" s="189" t="s">
        <v>36</v>
      </c>
      <c r="C47" s="190"/>
      <c r="D47" s="173">
        <v>613804</v>
      </c>
      <c r="E47" s="173">
        <v>34142850</v>
      </c>
      <c r="F47" s="173">
        <v>4107205</v>
      </c>
      <c r="G47" s="173">
        <v>900184</v>
      </c>
      <c r="H47" s="173" t="s">
        <v>244</v>
      </c>
      <c r="I47" s="173">
        <v>10197573</v>
      </c>
      <c r="J47" s="173">
        <v>79846754</v>
      </c>
      <c r="K47" s="174">
        <v>129808370</v>
      </c>
    </row>
    <row r="48" spans="2:12" ht="13.5" customHeight="1" x14ac:dyDescent="0.15">
      <c r="B48" s="191" t="s">
        <v>44</v>
      </c>
      <c r="C48" s="191"/>
      <c r="D48" s="173">
        <v>6388461034</v>
      </c>
      <c r="E48" s="173">
        <v>4148305310</v>
      </c>
      <c r="F48" s="173">
        <v>768908899</v>
      </c>
      <c r="G48" s="173">
        <v>817802032</v>
      </c>
      <c r="H48" s="173">
        <v>481563239</v>
      </c>
      <c r="I48" s="173">
        <v>73284999</v>
      </c>
      <c r="J48" s="173">
        <v>2808182233</v>
      </c>
      <c r="K48" s="174">
        <v>15486507746</v>
      </c>
    </row>
    <row r="49" spans="4:11" ht="3" customHeight="1" x14ac:dyDescent="0.15">
      <c r="D49" s="44"/>
      <c r="E49" s="44"/>
      <c r="F49" s="44"/>
      <c r="G49" s="44"/>
      <c r="H49" s="44"/>
      <c r="I49" s="44"/>
      <c r="J49" s="44"/>
      <c r="K49" s="44"/>
    </row>
  </sheetData>
  <mergeCells count="52">
    <mergeCell ref="B13:C13"/>
    <mergeCell ref="A1:D1"/>
    <mergeCell ref="A2:L2"/>
    <mergeCell ref="A3:E3"/>
    <mergeCell ref="A4:K4"/>
    <mergeCell ref="A5:K5"/>
    <mergeCell ref="B6:K6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9:C30"/>
    <mergeCell ref="D29:D30"/>
    <mergeCell ref="E29:E30"/>
    <mergeCell ref="F29:F30"/>
    <mergeCell ref="B38:C38"/>
    <mergeCell ref="H29:H30"/>
    <mergeCell ref="I29:I30"/>
    <mergeCell ref="J29:J30"/>
    <mergeCell ref="K29:K30"/>
    <mergeCell ref="B31:C31"/>
    <mergeCell ref="B32:C32"/>
    <mergeCell ref="G29:G30"/>
    <mergeCell ref="B33:C33"/>
    <mergeCell ref="B34:C34"/>
    <mergeCell ref="B35:C35"/>
    <mergeCell ref="B36:C36"/>
    <mergeCell ref="B37:C37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44:C44"/>
  </mergeCells>
  <phoneticPr fontId="3"/>
  <printOptions horizontalCentered="1"/>
  <pageMargins left="0" right="0" top="0.74803149606299213" bottom="0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N30"/>
  <sheetViews>
    <sheetView view="pageBreakPreview" topLeftCell="A4" zoomScale="110" zoomScaleNormal="100" zoomScaleSheetLayoutView="110" workbookViewId="0">
      <selection activeCell="F5" sqref="F5"/>
    </sheetView>
  </sheetViews>
  <sheetFormatPr defaultColWidth="9" defaultRowHeight="13.5" x14ac:dyDescent="0.15"/>
  <cols>
    <col min="1" max="1" width="0.5" style="1" customWidth="1"/>
    <col min="2" max="3" width="12.625" style="1" customWidth="1"/>
    <col min="4" max="4" width="8.375" style="1" customWidth="1"/>
    <col min="5" max="5" width="16.75" style="1" customWidth="1"/>
    <col min="6" max="6" width="11.125" style="1" customWidth="1"/>
    <col min="7" max="7" width="0.75" style="1" customWidth="1"/>
    <col min="8" max="8" width="10.625" style="1" customWidth="1"/>
    <col min="9" max="9" width="12.75" style="1" bestFit="1" customWidth="1"/>
    <col min="10" max="10" width="10.25" style="1" bestFit="1" customWidth="1"/>
    <col min="11" max="13" width="9.5" style="1" bestFit="1" customWidth="1"/>
    <col min="14" max="14" width="9.25" style="1" bestFit="1" customWidth="1"/>
    <col min="15" max="16384" width="9" style="1"/>
  </cols>
  <sheetData>
    <row r="1" spans="2:14" ht="12" customHeight="1" x14ac:dyDescent="0.15"/>
    <row r="2" spans="2:14" ht="15" customHeight="1" x14ac:dyDescent="0.15">
      <c r="B2" s="262" t="s">
        <v>120</v>
      </c>
      <c r="C2" s="263"/>
      <c r="D2" s="263"/>
      <c r="E2" s="263"/>
      <c r="F2" s="263"/>
    </row>
    <row r="3" spans="2:14" ht="14.25" customHeight="1" x14ac:dyDescent="0.15">
      <c r="B3" s="69" t="s">
        <v>121</v>
      </c>
      <c r="F3" s="70" t="s">
        <v>207</v>
      </c>
    </row>
    <row r="4" spans="2:14" x14ac:dyDescent="0.15">
      <c r="B4" s="71" t="s">
        <v>122</v>
      </c>
      <c r="C4" s="71" t="s">
        <v>104</v>
      </c>
      <c r="D4" s="72" t="s">
        <v>123</v>
      </c>
      <c r="E4" s="72"/>
      <c r="F4" s="73" t="s">
        <v>0</v>
      </c>
    </row>
    <row r="5" spans="2:14" x14ac:dyDescent="0.15">
      <c r="B5" s="264" t="s">
        <v>124</v>
      </c>
      <c r="C5" s="264" t="s">
        <v>8</v>
      </c>
      <c r="D5" s="74" t="s">
        <v>161</v>
      </c>
      <c r="E5" s="75"/>
      <c r="F5" s="76">
        <v>1960214344</v>
      </c>
      <c r="H5" s="77"/>
      <c r="I5" s="179"/>
      <c r="J5" s="77"/>
      <c r="K5" s="77"/>
      <c r="L5" s="77"/>
      <c r="M5" s="77"/>
      <c r="N5" s="77"/>
    </row>
    <row r="6" spans="2:14" x14ac:dyDescent="0.15">
      <c r="B6" s="265"/>
      <c r="C6" s="265"/>
      <c r="D6" s="74" t="s">
        <v>162</v>
      </c>
      <c r="E6" s="75"/>
      <c r="F6" s="76">
        <v>38217000</v>
      </c>
      <c r="H6" s="77"/>
      <c r="I6" s="77"/>
      <c r="J6" s="77"/>
      <c r="K6" s="77"/>
      <c r="L6" s="77"/>
      <c r="M6" s="77"/>
      <c r="N6" s="77"/>
    </row>
    <row r="7" spans="2:14" x14ac:dyDescent="0.15">
      <c r="B7" s="265"/>
      <c r="C7" s="265"/>
      <c r="D7" s="74" t="s">
        <v>163</v>
      </c>
      <c r="E7" s="75"/>
      <c r="F7" s="76">
        <v>706000</v>
      </c>
      <c r="H7" s="77"/>
      <c r="I7" s="77"/>
      <c r="J7" s="77"/>
      <c r="K7" s="77"/>
      <c r="L7" s="77"/>
      <c r="M7" s="77"/>
      <c r="N7" s="77"/>
    </row>
    <row r="8" spans="2:14" x14ac:dyDescent="0.15">
      <c r="B8" s="265"/>
      <c r="C8" s="265"/>
      <c r="D8" s="78" t="s">
        <v>164</v>
      </c>
      <c r="E8" s="75"/>
      <c r="F8" s="76">
        <v>11677000</v>
      </c>
      <c r="H8" s="77"/>
      <c r="I8" s="77"/>
      <c r="J8" s="77"/>
      <c r="K8" s="77"/>
      <c r="L8" s="77"/>
      <c r="M8" s="77"/>
      <c r="N8" s="77"/>
    </row>
    <row r="9" spans="2:14" x14ac:dyDescent="0.15">
      <c r="B9" s="265"/>
      <c r="C9" s="265"/>
      <c r="D9" s="74" t="s">
        <v>165</v>
      </c>
      <c r="E9" s="75"/>
      <c r="F9" s="76">
        <v>12825000</v>
      </c>
      <c r="H9" s="77"/>
      <c r="I9" s="77"/>
      <c r="J9" s="77"/>
      <c r="K9" s="77"/>
      <c r="L9" s="77"/>
      <c r="M9" s="77"/>
      <c r="N9" s="77"/>
    </row>
    <row r="10" spans="2:14" x14ac:dyDescent="0.15">
      <c r="B10" s="265"/>
      <c r="C10" s="265"/>
      <c r="D10" s="74" t="s">
        <v>241</v>
      </c>
      <c r="E10" s="75"/>
      <c r="F10" s="76">
        <v>39451000</v>
      </c>
      <c r="H10" s="77"/>
      <c r="I10" s="77"/>
      <c r="J10" s="77"/>
      <c r="K10" s="77"/>
      <c r="L10" s="77"/>
      <c r="M10" s="77"/>
      <c r="N10" s="77"/>
    </row>
    <row r="11" spans="2:14" x14ac:dyDescent="0.15">
      <c r="B11" s="265"/>
      <c r="C11" s="265"/>
      <c r="D11" s="74" t="s">
        <v>242</v>
      </c>
      <c r="E11" s="75"/>
      <c r="F11" s="76">
        <v>323619000</v>
      </c>
      <c r="H11" s="77"/>
      <c r="I11" s="77"/>
      <c r="J11" s="77"/>
      <c r="K11" s="77"/>
      <c r="L11" s="77"/>
      <c r="M11" s="77"/>
      <c r="N11" s="77"/>
    </row>
    <row r="12" spans="2:14" x14ac:dyDescent="0.15">
      <c r="B12" s="265"/>
      <c r="C12" s="265"/>
      <c r="D12" s="78" t="s">
        <v>243</v>
      </c>
      <c r="E12" s="75"/>
      <c r="F12" s="76">
        <v>3441378</v>
      </c>
      <c r="H12" s="77"/>
      <c r="I12" s="77"/>
      <c r="J12" s="77"/>
      <c r="K12" s="77"/>
      <c r="L12" s="77"/>
      <c r="M12" s="77"/>
      <c r="N12" s="77"/>
    </row>
    <row r="13" spans="2:14" x14ac:dyDescent="0.15">
      <c r="B13" s="265"/>
      <c r="C13" s="265"/>
      <c r="D13" s="78" t="s">
        <v>240</v>
      </c>
      <c r="E13" s="75"/>
      <c r="F13" s="76">
        <v>4165000</v>
      </c>
      <c r="H13" s="77"/>
      <c r="I13" s="77"/>
      <c r="J13" s="77"/>
      <c r="K13" s="77"/>
      <c r="L13" s="77"/>
      <c r="M13" s="77"/>
      <c r="N13" s="77"/>
    </row>
    <row r="14" spans="2:14" x14ac:dyDescent="0.15">
      <c r="B14" s="265"/>
      <c r="C14" s="265"/>
      <c r="D14" s="74" t="s">
        <v>166</v>
      </c>
      <c r="E14" s="75"/>
      <c r="F14" s="76">
        <v>24288000</v>
      </c>
      <c r="H14" s="77"/>
      <c r="I14" s="77"/>
      <c r="J14" s="77"/>
      <c r="K14" s="77"/>
      <c r="L14" s="77"/>
      <c r="M14" s="77"/>
      <c r="N14" s="77"/>
    </row>
    <row r="15" spans="2:14" x14ac:dyDescent="0.15">
      <c r="B15" s="265"/>
      <c r="C15" s="265"/>
      <c r="D15" s="74" t="s">
        <v>167</v>
      </c>
      <c r="E15" s="75"/>
      <c r="F15" s="76">
        <v>1207031000</v>
      </c>
      <c r="H15" s="77"/>
      <c r="I15" s="77"/>
      <c r="J15" s="77"/>
      <c r="K15" s="77"/>
      <c r="L15" s="77"/>
      <c r="M15" s="77"/>
      <c r="N15" s="77"/>
    </row>
    <row r="16" spans="2:14" x14ac:dyDescent="0.15">
      <c r="B16" s="265"/>
      <c r="C16" s="265"/>
      <c r="D16" s="74" t="s">
        <v>168</v>
      </c>
      <c r="E16" s="75"/>
      <c r="F16" s="76">
        <v>2236000</v>
      </c>
      <c r="H16" s="77"/>
      <c r="I16" s="77"/>
      <c r="J16" s="77"/>
      <c r="K16" s="77"/>
      <c r="L16" s="77"/>
      <c r="M16" s="77"/>
      <c r="N16" s="77"/>
    </row>
    <row r="17" spans="2:14" x14ac:dyDescent="0.15">
      <c r="B17" s="265"/>
      <c r="C17" s="265"/>
      <c r="D17" s="74" t="s">
        <v>169</v>
      </c>
      <c r="E17" s="75"/>
      <c r="F17" s="76">
        <v>47146450</v>
      </c>
      <c r="H17" s="77"/>
      <c r="I17" s="77"/>
      <c r="J17" s="77"/>
      <c r="K17" s="77"/>
      <c r="L17" s="77"/>
      <c r="M17" s="77"/>
      <c r="N17" s="77"/>
    </row>
    <row r="18" spans="2:14" x14ac:dyDescent="0.15">
      <c r="B18" s="265"/>
      <c r="C18" s="265"/>
      <c r="D18" s="74" t="s">
        <v>170</v>
      </c>
      <c r="E18" s="75"/>
      <c r="F18" s="76">
        <v>23775267</v>
      </c>
      <c r="H18" s="77"/>
      <c r="I18" s="77"/>
      <c r="J18" s="77"/>
      <c r="K18" s="77"/>
      <c r="L18" s="77"/>
      <c r="M18" s="77"/>
      <c r="N18" s="77"/>
    </row>
    <row r="19" spans="2:14" x14ac:dyDescent="0.15">
      <c r="B19" s="265"/>
      <c r="C19" s="265"/>
      <c r="D19" s="78" t="s">
        <v>171</v>
      </c>
      <c r="E19" s="75"/>
      <c r="F19" s="76">
        <v>162952096</v>
      </c>
      <c r="H19" s="77"/>
      <c r="I19" s="77"/>
      <c r="J19" s="77"/>
      <c r="K19" s="77"/>
      <c r="L19" s="77"/>
      <c r="M19" s="77"/>
      <c r="N19" s="77"/>
    </row>
    <row r="20" spans="2:14" x14ac:dyDescent="0.15">
      <c r="B20" s="265"/>
      <c r="C20" s="266"/>
      <c r="D20" s="267" t="s">
        <v>125</v>
      </c>
      <c r="E20" s="268"/>
      <c r="F20" s="76">
        <f>SUM(F5:F19)</f>
        <v>3861744535</v>
      </c>
    </row>
    <row r="21" spans="2:14" ht="13.5" customHeight="1" x14ac:dyDescent="0.15">
      <c r="B21" s="265"/>
      <c r="C21" s="269" t="s">
        <v>9</v>
      </c>
      <c r="D21" s="271" t="s">
        <v>126</v>
      </c>
      <c r="E21" s="75" t="s">
        <v>127</v>
      </c>
      <c r="F21" s="76">
        <v>254257000</v>
      </c>
    </row>
    <row r="22" spans="2:14" x14ac:dyDescent="0.15">
      <c r="B22" s="265"/>
      <c r="C22" s="270"/>
      <c r="D22" s="272"/>
      <c r="E22" s="75" t="s">
        <v>128</v>
      </c>
      <c r="F22" s="76">
        <v>54741000</v>
      </c>
    </row>
    <row r="23" spans="2:14" x14ac:dyDescent="0.15">
      <c r="B23" s="265"/>
      <c r="C23" s="265"/>
      <c r="D23" s="273"/>
      <c r="E23" s="79" t="s">
        <v>118</v>
      </c>
      <c r="F23" s="76">
        <f>SUM(F21:F22)</f>
        <v>308998000</v>
      </c>
    </row>
    <row r="24" spans="2:14" ht="13.5" customHeight="1" x14ac:dyDescent="0.15">
      <c r="B24" s="265"/>
      <c r="C24" s="265"/>
      <c r="D24" s="271" t="s">
        <v>129</v>
      </c>
      <c r="E24" s="75" t="s">
        <v>127</v>
      </c>
      <c r="F24" s="76">
        <v>1031462432</v>
      </c>
    </row>
    <row r="25" spans="2:14" x14ac:dyDescent="0.15">
      <c r="B25" s="265"/>
      <c r="C25" s="265"/>
      <c r="D25" s="272"/>
      <c r="E25" s="75" t="s">
        <v>128</v>
      </c>
      <c r="F25" s="76">
        <v>429943629</v>
      </c>
    </row>
    <row r="26" spans="2:14" x14ac:dyDescent="0.15">
      <c r="B26" s="265"/>
      <c r="C26" s="265"/>
      <c r="D26" s="273"/>
      <c r="E26" s="79" t="s">
        <v>118</v>
      </c>
      <c r="F26" s="76">
        <f>SUM(F24:F25)</f>
        <v>1461406061</v>
      </c>
    </row>
    <row r="27" spans="2:14" x14ac:dyDescent="0.15">
      <c r="B27" s="265"/>
      <c r="C27" s="266"/>
      <c r="D27" s="267" t="s">
        <v>125</v>
      </c>
      <c r="E27" s="268"/>
      <c r="F27" s="76">
        <f>F23+F26</f>
        <v>1770404061</v>
      </c>
    </row>
    <row r="28" spans="2:14" x14ac:dyDescent="0.15">
      <c r="B28" s="266"/>
      <c r="C28" s="267" t="s">
        <v>7</v>
      </c>
      <c r="D28" s="274"/>
      <c r="E28" s="268"/>
      <c r="F28" s="76">
        <f>F20+F27</f>
        <v>5632148596</v>
      </c>
    </row>
    <row r="29" spans="2:14" ht="3" customHeight="1" x14ac:dyDescent="0.15">
      <c r="B29" s="80"/>
      <c r="C29" s="81"/>
      <c r="D29" s="81"/>
      <c r="E29" s="81"/>
      <c r="F29" s="81"/>
    </row>
    <row r="30" spans="2:14" ht="5.25" customHeight="1" x14ac:dyDescent="0.15"/>
  </sheetData>
  <mergeCells count="9">
    <mergeCell ref="B2:F2"/>
    <mergeCell ref="B5:B28"/>
    <mergeCell ref="C5:C20"/>
    <mergeCell ref="D20:E20"/>
    <mergeCell ref="C21:C27"/>
    <mergeCell ref="D21:D23"/>
    <mergeCell ref="D24:D26"/>
    <mergeCell ref="D27:E27"/>
    <mergeCell ref="C28:E28"/>
  </mergeCells>
  <phoneticPr fontId="3"/>
  <printOptions horizontalCentered="1"/>
  <pageMargins left="0.19685039370078741" right="1.9685039370078741" top="0.74803149606299213" bottom="0.19685039370078741" header="0.31496062992125984" footer="0.31496062992125984"/>
  <pageSetup paperSize="9" orientation="landscape" r:id="rId1"/>
  <rowBreaks count="1" manualBreakCount="1">
    <brk id="29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3"/>
  <dimension ref="B1:C8"/>
  <sheetViews>
    <sheetView view="pageBreakPreview" zoomScale="107" zoomScaleNormal="178" zoomScaleSheetLayoutView="178" workbookViewId="0">
      <selection activeCell="E22" sqref="E22"/>
    </sheetView>
  </sheetViews>
  <sheetFormatPr defaultColWidth="9" defaultRowHeight="13.5" x14ac:dyDescent="0.15"/>
  <cols>
    <col min="1" max="1" width="9" style="1" customWidth="1"/>
    <col min="2" max="2" width="26" style="1" customWidth="1"/>
    <col min="3" max="3" width="38.625" style="1" customWidth="1"/>
    <col min="4" max="4" width="0.375" style="1" customWidth="1"/>
    <col min="5" max="16384" width="9" style="1"/>
  </cols>
  <sheetData>
    <row r="1" spans="2:3" ht="24.75" customHeight="1" x14ac:dyDescent="0.15"/>
    <row r="2" spans="2:3" x14ac:dyDescent="0.15">
      <c r="B2" s="207" t="s">
        <v>139</v>
      </c>
      <c r="C2" s="207"/>
    </row>
    <row r="3" spans="2:3" x14ac:dyDescent="0.15">
      <c r="B3" s="48" t="s">
        <v>140</v>
      </c>
      <c r="C3" s="49" t="s">
        <v>208</v>
      </c>
    </row>
    <row r="4" spans="2:3" ht="18.95" customHeight="1" x14ac:dyDescent="0.15">
      <c r="B4" s="50" t="s">
        <v>58</v>
      </c>
      <c r="C4" s="50" t="s">
        <v>108</v>
      </c>
    </row>
    <row r="5" spans="2:3" ht="15" customHeight="1" x14ac:dyDescent="0.15">
      <c r="B5" s="51" t="s">
        <v>295</v>
      </c>
      <c r="C5" s="51">
        <v>186035959</v>
      </c>
    </row>
    <row r="6" spans="2:3" ht="15" customHeight="1" x14ac:dyDescent="0.15">
      <c r="B6" s="51" t="s">
        <v>160</v>
      </c>
      <c r="C6" s="51">
        <v>0</v>
      </c>
    </row>
    <row r="7" spans="2:3" ht="15" customHeight="1" x14ac:dyDescent="0.15">
      <c r="B7" s="52" t="s">
        <v>7</v>
      </c>
      <c r="C7" s="51">
        <f>SUM(C5:C6)</f>
        <v>186035959</v>
      </c>
    </row>
    <row r="8" spans="2:3" ht="1.9" customHeight="1" x14ac:dyDescent="0.15"/>
  </sheetData>
  <mergeCells count="1">
    <mergeCell ref="B2:C2"/>
  </mergeCells>
  <phoneticPr fontId="3"/>
  <printOptions horizontalCentered="1"/>
  <pageMargins left="0" right="2.3622047244094491" top="0.78740157480314965" bottom="0.74803149606299213" header="0" footer="0"/>
  <pageSetup paperSize="9" scale="1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0"/>
  <sheetViews>
    <sheetView view="pageBreakPreview" topLeftCell="A13" zoomScale="80" zoomScaleNormal="80" zoomScaleSheetLayoutView="80" workbookViewId="0">
      <selection activeCell="G14" sqref="G14:H14"/>
    </sheetView>
  </sheetViews>
  <sheetFormatPr defaultColWidth="8.875" defaultRowHeight="13.5" x14ac:dyDescent="0.15"/>
  <cols>
    <col min="1" max="1" width="1.625" style="130" customWidth="1"/>
    <col min="2" max="2" width="42.875" style="130" customWidth="1"/>
    <col min="3" max="3" width="17.5" style="130" customWidth="1"/>
    <col min="4" max="4" width="21.75" style="130" customWidth="1"/>
    <col min="5" max="5" width="21" style="130" customWidth="1"/>
    <col min="6" max="6" width="17.125" style="130" customWidth="1"/>
    <col min="7" max="8" width="15.75" style="130" customWidth="1"/>
    <col min="9" max="9" width="16.75" style="130" customWidth="1"/>
    <col min="10" max="10" width="15.75" style="130" customWidth="1"/>
    <col min="11" max="11" width="16.75" style="130" customWidth="1"/>
    <col min="12" max="12" width="16.625" style="130" customWidth="1"/>
    <col min="13" max="13" width="1.25" style="130" customWidth="1"/>
    <col min="14" max="16384" width="8.875" style="130"/>
  </cols>
  <sheetData>
    <row r="1" spans="1:13" ht="34.5" customHeight="1" x14ac:dyDescent="0.15">
      <c r="A1" s="25"/>
      <c r="B1" s="129" t="s">
        <v>183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3" ht="20.100000000000001" customHeight="1" x14ac:dyDescent="0.15">
      <c r="B2" s="131" t="s">
        <v>152</v>
      </c>
      <c r="I2" s="132" t="s">
        <v>203</v>
      </c>
    </row>
    <row r="3" spans="1:13" ht="50.1" customHeight="1" x14ac:dyDescent="0.15">
      <c r="A3" s="83"/>
      <c r="B3" s="133" t="s">
        <v>153</v>
      </c>
      <c r="C3" s="134" t="s">
        <v>154</v>
      </c>
      <c r="D3" s="134" t="s">
        <v>155</v>
      </c>
      <c r="E3" s="134" t="s">
        <v>156</v>
      </c>
      <c r="F3" s="134" t="s">
        <v>157</v>
      </c>
      <c r="G3" s="134" t="s">
        <v>158</v>
      </c>
      <c r="H3" s="134" t="s">
        <v>159</v>
      </c>
      <c r="I3" s="134" t="s">
        <v>45</v>
      </c>
      <c r="J3" s="118"/>
      <c r="K3" s="83"/>
      <c r="L3" s="83"/>
      <c r="M3" s="83"/>
    </row>
    <row r="4" spans="1:13" ht="39.950000000000003" customHeight="1" x14ac:dyDescent="0.15">
      <c r="A4" s="83"/>
      <c r="B4" s="135" t="s">
        <v>184</v>
      </c>
      <c r="C4" s="135">
        <v>1900</v>
      </c>
      <c r="D4" s="135">
        <v>1267</v>
      </c>
      <c r="E4" s="135">
        <v>2407300</v>
      </c>
      <c r="F4" s="135">
        <v>2520</v>
      </c>
      <c r="G4" s="135">
        <v>4788000</v>
      </c>
      <c r="H4" s="143">
        <v>-2380700</v>
      </c>
      <c r="I4" s="135">
        <v>4788000</v>
      </c>
      <c r="J4" s="43"/>
      <c r="K4" s="43"/>
      <c r="L4" s="43"/>
      <c r="M4" s="83"/>
    </row>
    <row r="5" spans="1:13" ht="39.950000000000003" customHeight="1" x14ac:dyDescent="0.15">
      <c r="A5" s="83"/>
      <c r="B5" s="136" t="s">
        <v>7</v>
      </c>
      <c r="C5" s="135">
        <v>1900</v>
      </c>
      <c r="D5" s="135">
        <v>1059</v>
      </c>
      <c r="E5" s="135">
        <f>SUM(E4:E4)</f>
        <v>2407300</v>
      </c>
      <c r="F5" s="135">
        <v>2520</v>
      </c>
      <c r="G5" s="135">
        <f>SUM(G4:G4)</f>
        <v>4788000</v>
      </c>
      <c r="H5" s="143">
        <v>-2620100</v>
      </c>
      <c r="I5" s="135">
        <v>4788000</v>
      </c>
      <c r="J5" s="43"/>
      <c r="K5" s="43"/>
      <c r="L5" s="43"/>
      <c r="M5" s="83"/>
    </row>
    <row r="6" spans="1:13" ht="11.1" customHeight="1" x14ac:dyDescent="0.15">
      <c r="C6" s="137"/>
      <c r="D6" s="138"/>
      <c r="E6" s="138"/>
      <c r="F6" s="138"/>
      <c r="G6" s="138"/>
      <c r="H6" s="138"/>
      <c r="I6" s="138"/>
      <c r="J6" s="138"/>
      <c r="K6" s="138"/>
      <c r="L6" s="138"/>
      <c r="M6" s="138"/>
    </row>
    <row r="7" spans="1:13" ht="20.100000000000001" customHeight="1" x14ac:dyDescent="0.15">
      <c r="B7" s="139" t="s">
        <v>143</v>
      </c>
      <c r="C7" s="138"/>
      <c r="D7" s="138"/>
      <c r="E7" s="138"/>
      <c r="F7" s="138"/>
      <c r="G7" s="138"/>
      <c r="H7" s="138"/>
      <c r="I7" s="138"/>
      <c r="J7" s="138"/>
      <c r="K7" s="45" t="s">
        <v>202</v>
      </c>
      <c r="L7" s="138"/>
    </row>
    <row r="8" spans="1:13" ht="50.1" customHeight="1" x14ac:dyDescent="0.15">
      <c r="A8" s="83"/>
      <c r="B8" s="140" t="s">
        <v>46</v>
      </c>
      <c r="C8" s="141" t="s">
        <v>47</v>
      </c>
      <c r="D8" s="141" t="s">
        <v>48</v>
      </c>
      <c r="E8" s="141" t="s">
        <v>49</v>
      </c>
      <c r="F8" s="141" t="s">
        <v>50</v>
      </c>
      <c r="G8" s="141" t="s">
        <v>51</v>
      </c>
      <c r="H8" s="141" t="s">
        <v>52</v>
      </c>
      <c r="I8" s="141" t="s">
        <v>53</v>
      </c>
      <c r="J8" s="141" t="s">
        <v>54</v>
      </c>
      <c r="K8" s="141" t="s">
        <v>45</v>
      </c>
      <c r="L8" s="43"/>
      <c r="M8" s="83"/>
    </row>
    <row r="9" spans="1:13" ht="39.950000000000003" customHeight="1" x14ac:dyDescent="0.15">
      <c r="A9" s="83"/>
      <c r="B9" s="136" t="s">
        <v>185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47" t="s">
        <v>185</v>
      </c>
      <c r="I9" s="135">
        <v>0</v>
      </c>
      <c r="J9" s="136">
        <v>0</v>
      </c>
      <c r="K9" s="142">
        <v>0</v>
      </c>
      <c r="L9" s="43"/>
      <c r="M9" s="83"/>
    </row>
    <row r="10" spans="1:13" ht="39.950000000000003" customHeight="1" x14ac:dyDescent="0.15">
      <c r="A10" s="83"/>
      <c r="B10" s="136" t="s">
        <v>7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47" t="s">
        <v>185</v>
      </c>
      <c r="I10" s="135">
        <v>0</v>
      </c>
      <c r="J10" s="135">
        <v>0</v>
      </c>
      <c r="K10" s="135">
        <v>0</v>
      </c>
      <c r="L10" s="43"/>
      <c r="M10" s="83"/>
    </row>
    <row r="11" spans="1:13" ht="12" customHeight="1" x14ac:dyDescent="0.15">
      <c r="A11" s="83"/>
      <c r="B11" s="38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83"/>
    </row>
    <row r="12" spans="1:13" ht="20.100000000000001" customHeight="1" x14ac:dyDescent="0.15">
      <c r="B12" s="139" t="s">
        <v>144</v>
      </c>
      <c r="C12" s="138"/>
      <c r="D12" s="138"/>
      <c r="E12" s="138"/>
      <c r="F12" s="138"/>
      <c r="G12" s="138"/>
      <c r="H12" s="138"/>
      <c r="I12" s="138"/>
      <c r="J12" s="138"/>
      <c r="K12" s="45"/>
      <c r="L12" s="45" t="s">
        <v>202</v>
      </c>
    </row>
    <row r="13" spans="1:13" ht="50.1" customHeight="1" x14ac:dyDescent="0.15">
      <c r="A13" s="83"/>
      <c r="B13" s="140" t="s">
        <v>46</v>
      </c>
      <c r="C13" s="141" t="s">
        <v>55</v>
      </c>
      <c r="D13" s="141" t="s">
        <v>48</v>
      </c>
      <c r="E13" s="141" t="s">
        <v>49</v>
      </c>
      <c r="F13" s="141" t="s">
        <v>50</v>
      </c>
      <c r="G13" s="141" t="s">
        <v>51</v>
      </c>
      <c r="H13" s="141" t="s">
        <v>52</v>
      </c>
      <c r="I13" s="141" t="s">
        <v>53</v>
      </c>
      <c r="J13" s="141" t="s">
        <v>56</v>
      </c>
      <c r="K13" s="141" t="s">
        <v>57</v>
      </c>
      <c r="L13" s="141" t="s">
        <v>45</v>
      </c>
      <c r="M13" s="83"/>
    </row>
    <row r="14" spans="1:13" ht="39.950000000000003" customHeight="1" x14ac:dyDescent="0.15">
      <c r="A14" s="83"/>
      <c r="B14" s="135" t="s">
        <v>209</v>
      </c>
      <c r="C14" s="135">
        <v>1100000</v>
      </c>
      <c r="D14" s="142">
        <v>3000386000</v>
      </c>
      <c r="E14" s="142">
        <v>982443000</v>
      </c>
      <c r="F14" s="142">
        <v>2017943000</v>
      </c>
      <c r="G14" s="142">
        <v>420000000</v>
      </c>
      <c r="H14" s="144">
        <v>2.6190476190476189E-3</v>
      </c>
      <c r="I14" s="135">
        <v>5285088.8095238097</v>
      </c>
      <c r="J14" s="136">
        <v>0</v>
      </c>
      <c r="K14" s="135">
        <v>1100000</v>
      </c>
      <c r="L14" s="135">
        <v>1100000</v>
      </c>
      <c r="M14" s="83"/>
    </row>
    <row r="15" spans="1:13" ht="39.950000000000003" customHeight="1" x14ac:dyDescent="0.15">
      <c r="A15" s="83"/>
      <c r="B15" s="135" t="s">
        <v>186</v>
      </c>
      <c r="C15" s="135">
        <v>40000000</v>
      </c>
      <c r="D15" s="142">
        <v>569181406</v>
      </c>
      <c r="E15" s="142">
        <v>107586386</v>
      </c>
      <c r="F15" s="142">
        <v>461595020</v>
      </c>
      <c r="G15" s="142">
        <v>360500000</v>
      </c>
      <c r="H15" s="144">
        <v>0.11095700416088766</v>
      </c>
      <c r="I15" s="135">
        <v>51217200.554785021</v>
      </c>
      <c r="J15" s="136">
        <v>0</v>
      </c>
      <c r="K15" s="135">
        <v>40000000</v>
      </c>
      <c r="L15" s="135">
        <v>40000000</v>
      </c>
      <c r="M15" s="83"/>
    </row>
    <row r="16" spans="1:13" ht="39.950000000000003" customHeight="1" x14ac:dyDescent="0.15">
      <c r="A16" s="83"/>
      <c r="B16" s="135" t="s">
        <v>187</v>
      </c>
      <c r="C16" s="135">
        <v>1700000</v>
      </c>
      <c r="D16" s="142">
        <v>2552649000</v>
      </c>
      <c r="E16" s="142">
        <v>326850000</v>
      </c>
      <c r="F16" s="142">
        <v>2225799000</v>
      </c>
      <c r="G16" s="142">
        <v>860300000</v>
      </c>
      <c r="H16" s="144">
        <v>1.9760548645821226E-3</v>
      </c>
      <c r="I16" s="135">
        <v>4398300.9415320242</v>
      </c>
      <c r="J16" s="136">
        <v>0</v>
      </c>
      <c r="K16" s="135">
        <v>1700000</v>
      </c>
      <c r="L16" s="135">
        <v>1700000</v>
      </c>
      <c r="M16" s="83"/>
    </row>
    <row r="17" spans="1:13" ht="39.950000000000003" customHeight="1" x14ac:dyDescent="0.15">
      <c r="A17" s="83"/>
      <c r="B17" s="135" t="s">
        <v>188</v>
      </c>
      <c r="C17" s="135">
        <v>6145000</v>
      </c>
      <c r="D17" s="135">
        <v>489778425755</v>
      </c>
      <c r="E17" s="135">
        <v>452467455145</v>
      </c>
      <c r="F17" s="142">
        <v>37310970610</v>
      </c>
      <c r="G17" s="135">
        <v>37310970610</v>
      </c>
      <c r="H17" s="144">
        <v>1.6469686795960841E-4</v>
      </c>
      <c r="I17" s="135">
        <v>6145000</v>
      </c>
      <c r="J17" s="136">
        <v>0</v>
      </c>
      <c r="K17" s="135">
        <v>6145000</v>
      </c>
      <c r="L17" s="135">
        <v>6145000</v>
      </c>
      <c r="M17" s="83"/>
    </row>
    <row r="18" spans="1:13" ht="39.950000000000003" customHeight="1" x14ac:dyDescent="0.15">
      <c r="A18" s="83"/>
      <c r="B18" s="135" t="s">
        <v>189</v>
      </c>
      <c r="C18" s="135">
        <v>430000</v>
      </c>
      <c r="D18" s="135">
        <v>190450803935</v>
      </c>
      <c r="E18" s="135">
        <v>183970211873</v>
      </c>
      <c r="F18" s="142">
        <v>6480592062</v>
      </c>
      <c r="G18" s="135">
        <v>2822500000</v>
      </c>
      <c r="H18" s="144">
        <v>1.5234720992028344E-4</v>
      </c>
      <c r="I18" s="135">
        <v>987300.11927723652</v>
      </c>
      <c r="J18" s="136">
        <v>0</v>
      </c>
      <c r="K18" s="135">
        <v>430000</v>
      </c>
      <c r="L18" s="135">
        <v>430000</v>
      </c>
      <c r="M18" s="83"/>
    </row>
    <row r="19" spans="1:13" ht="39.950000000000003" customHeight="1" x14ac:dyDescent="0.15">
      <c r="A19" s="83"/>
      <c r="B19" s="135" t="s">
        <v>190</v>
      </c>
      <c r="C19" s="135">
        <v>70000</v>
      </c>
      <c r="D19" s="135">
        <v>1524794629</v>
      </c>
      <c r="E19" s="135">
        <v>1124465020</v>
      </c>
      <c r="F19" s="142">
        <v>400329609</v>
      </c>
      <c r="G19" s="135">
        <v>400329609</v>
      </c>
      <c r="H19" s="144">
        <v>1.7485591479195333E-4</v>
      </c>
      <c r="I19" s="135">
        <v>70000</v>
      </c>
      <c r="J19" s="136">
        <v>0</v>
      </c>
      <c r="K19" s="135">
        <v>70000</v>
      </c>
      <c r="L19" s="135">
        <v>70000</v>
      </c>
      <c r="M19" s="83"/>
    </row>
    <row r="20" spans="1:13" ht="39.950000000000003" customHeight="1" x14ac:dyDescent="0.15">
      <c r="A20" s="83"/>
      <c r="B20" s="135" t="s">
        <v>191</v>
      </c>
      <c r="C20" s="135">
        <v>270000</v>
      </c>
      <c r="D20" s="135">
        <v>1254234100</v>
      </c>
      <c r="E20" s="135">
        <v>209625613</v>
      </c>
      <c r="F20" s="142">
        <v>1044608487</v>
      </c>
      <c r="G20" s="135">
        <v>621728890</v>
      </c>
      <c r="H20" s="144">
        <v>4.3427288701350196E-4</v>
      </c>
      <c r="I20" s="135">
        <v>453645.14344829624</v>
      </c>
      <c r="J20" s="136">
        <v>0</v>
      </c>
      <c r="K20" s="135">
        <v>270000</v>
      </c>
      <c r="L20" s="135">
        <v>270000</v>
      </c>
      <c r="M20" s="83"/>
    </row>
    <row r="21" spans="1:13" ht="39.950000000000003" customHeight="1" x14ac:dyDescent="0.15">
      <c r="A21" s="83"/>
      <c r="B21" s="135" t="s">
        <v>192</v>
      </c>
      <c r="C21" s="135">
        <v>718000</v>
      </c>
      <c r="D21" s="135">
        <v>751729102</v>
      </c>
      <c r="E21" s="135">
        <v>24535689</v>
      </c>
      <c r="F21" s="142">
        <v>727193413</v>
      </c>
      <c r="G21" s="135">
        <v>500000000</v>
      </c>
      <c r="H21" s="144">
        <v>1.436E-3</v>
      </c>
      <c r="I21" s="135">
        <v>1044249.741068</v>
      </c>
      <c r="J21" s="136">
        <v>0</v>
      </c>
      <c r="K21" s="135">
        <v>718000</v>
      </c>
      <c r="L21" s="135">
        <v>718000</v>
      </c>
      <c r="M21" s="83"/>
    </row>
    <row r="22" spans="1:13" ht="39.950000000000003" customHeight="1" x14ac:dyDescent="0.15">
      <c r="A22" s="83"/>
      <c r="B22" s="135" t="s">
        <v>193</v>
      </c>
      <c r="C22" s="135">
        <v>238500</v>
      </c>
      <c r="D22" s="135">
        <v>898902361</v>
      </c>
      <c r="E22" s="135">
        <v>501726224</v>
      </c>
      <c r="F22" s="142">
        <v>397176137</v>
      </c>
      <c r="G22" s="135">
        <v>30000000</v>
      </c>
      <c r="H22" s="144">
        <v>7.9500000000000005E-3</v>
      </c>
      <c r="I22" s="135">
        <v>3157550.2891500001</v>
      </c>
      <c r="J22" s="136">
        <v>0</v>
      </c>
      <c r="K22" s="135">
        <v>238500</v>
      </c>
      <c r="L22" s="135">
        <v>238500</v>
      </c>
      <c r="M22" s="83"/>
    </row>
    <row r="23" spans="1:13" ht="39.950000000000003" customHeight="1" x14ac:dyDescent="0.15">
      <c r="A23" s="83"/>
      <c r="B23" s="135" t="s">
        <v>194</v>
      </c>
      <c r="C23" s="135">
        <v>2300000</v>
      </c>
      <c r="D23" s="135">
        <v>246432080</v>
      </c>
      <c r="E23" s="135">
        <v>171610</v>
      </c>
      <c r="F23" s="142">
        <v>246260470</v>
      </c>
      <c r="G23" s="135">
        <v>243311329</v>
      </c>
      <c r="H23" s="144">
        <v>9.4529096094822605E-3</v>
      </c>
      <c r="I23" s="135">
        <v>2327877.9632986179</v>
      </c>
      <c r="J23" s="136">
        <v>0</v>
      </c>
      <c r="K23" s="135">
        <v>2300000</v>
      </c>
      <c r="L23" s="135">
        <v>2300000</v>
      </c>
      <c r="M23" s="83"/>
    </row>
    <row r="24" spans="1:13" ht="39.950000000000003" customHeight="1" x14ac:dyDescent="0.15">
      <c r="A24" s="83"/>
      <c r="B24" s="135" t="s">
        <v>195</v>
      </c>
      <c r="C24" s="135">
        <v>39000</v>
      </c>
      <c r="D24" s="135">
        <v>3885664455</v>
      </c>
      <c r="E24" s="135">
        <v>2064053487</v>
      </c>
      <c r="F24" s="142">
        <v>1821610968</v>
      </c>
      <c r="G24" s="135">
        <v>105000000</v>
      </c>
      <c r="H24" s="144">
        <v>3.7142857142857143E-4</v>
      </c>
      <c r="I24" s="135">
        <v>676598.35954285716</v>
      </c>
      <c r="J24" s="135">
        <v>0</v>
      </c>
      <c r="K24" s="135">
        <v>39000</v>
      </c>
      <c r="L24" s="135">
        <v>39000</v>
      </c>
      <c r="M24" s="83"/>
    </row>
    <row r="25" spans="1:13" ht="39.950000000000003" customHeight="1" x14ac:dyDescent="0.15">
      <c r="A25" s="83"/>
      <c r="B25" s="135" t="s">
        <v>196</v>
      </c>
      <c r="C25" s="135">
        <v>271820</v>
      </c>
      <c r="D25" s="135">
        <v>1921317848</v>
      </c>
      <c r="E25" s="135">
        <v>905980</v>
      </c>
      <c r="F25" s="142">
        <v>1920411868</v>
      </c>
      <c r="G25" s="135">
        <v>1875000000</v>
      </c>
      <c r="H25" s="144">
        <v>1.4497066666666666E-4</v>
      </c>
      <c r="I25" s="135">
        <v>278403.38877853868</v>
      </c>
      <c r="J25" s="136">
        <v>0</v>
      </c>
      <c r="K25" s="135">
        <v>271820</v>
      </c>
      <c r="L25" s="135">
        <v>271820</v>
      </c>
      <c r="M25" s="83"/>
    </row>
    <row r="26" spans="1:13" ht="39.950000000000003" customHeight="1" x14ac:dyDescent="0.15">
      <c r="A26" s="83"/>
      <c r="B26" s="135" t="s">
        <v>197</v>
      </c>
      <c r="C26" s="135">
        <v>897000</v>
      </c>
      <c r="D26" s="135">
        <v>1665386347</v>
      </c>
      <c r="E26" s="135">
        <v>10328389</v>
      </c>
      <c r="F26" s="142">
        <v>1655057958</v>
      </c>
      <c r="G26" s="135">
        <v>1492447577</v>
      </c>
      <c r="H26" s="144">
        <v>6.0102613574077989E-4</v>
      </c>
      <c r="I26" s="135">
        <v>994733.08892376593</v>
      </c>
      <c r="J26" s="136">
        <v>0</v>
      </c>
      <c r="K26" s="135">
        <v>897000</v>
      </c>
      <c r="L26" s="135">
        <v>897000</v>
      </c>
      <c r="M26" s="83"/>
    </row>
    <row r="27" spans="1:13" ht="39.950000000000003" customHeight="1" x14ac:dyDescent="0.15">
      <c r="A27" s="83"/>
      <c r="B27" s="135" t="s">
        <v>198</v>
      </c>
      <c r="C27" s="135">
        <v>206000</v>
      </c>
      <c r="D27" s="135">
        <v>136493912</v>
      </c>
      <c r="E27" s="135">
        <v>1163530</v>
      </c>
      <c r="F27" s="142">
        <v>135330382</v>
      </c>
      <c r="G27" s="135">
        <v>100000000</v>
      </c>
      <c r="H27" s="144">
        <v>2.0600000000000002E-3</v>
      </c>
      <c r="I27" s="135">
        <v>278780.58692000003</v>
      </c>
      <c r="J27" s="136">
        <v>0</v>
      </c>
      <c r="K27" s="135">
        <v>206000</v>
      </c>
      <c r="L27" s="135">
        <v>206000</v>
      </c>
      <c r="M27" s="83"/>
    </row>
    <row r="28" spans="1:13" ht="39.950000000000003" customHeight="1" x14ac:dyDescent="0.15">
      <c r="A28" s="83"/>
      <c r="B28" s="135" t="s">
        <v>199</v>
      </c>
      <c r="C28" s="135">
        <v>1000000</v>
      </c>
      <c r="D28" s="135">
        <v>24164123000000</v>
      </c>
      <c r="E28" s="135">
        <v>23738231000000</v>
      </c>
      <c r="F28" s="142">
        <v>425892000000</v>
      </c>
      <c r="G28" s="135">
        <v>16602000000</v>
      </c>
      <c r="H28" s="144">
        <v>6.0233706782315383E-5</v>
      </c>
      <c r="I28" s="135">
        <v>25653053.848933864</v>
      </c>
      <c r="J28" s="136">
        <v>0</v>
      </c>
      <c r="K28" s="135">
        <v>1000000</v>
      </c>
      <c r="L28" s="135">
        <v>1000000</v>
      </c>
      <c r="M28" s="83"/>
    </row>
    <row r="29" spans="1:13" ht="39.950000000000003" customHeight="1" x14ac:dyDescent="0.15">
      <c r="A29" s="83"/>
      <c r="B29" s="136" t="s">
        <v>7</v>
      </c>
      <c r="C29" s="135">
        <f>SUM(C14:C28)</f>
        <v>55385320</v>
      </c>
      <c r="D29" s="135">
        <f>SUM(D14:D28)</f>
        <v>24862759400930</v>
      </c>
      <c r="E29" s="135">
        <f>SUM(E14:E28)</f>
        <v>24380022521946</v>
      </c>
      <c r="F29" s="135">
        <f>SUM(F14:F28)</f>
        <v>482736878984</v>
      </c>
      <c r="G29" s="135">
        <f>SUM(G14:G28)</f>
        <v>63744088015</v>
      </c>
      <c r="H29" s="47" t="s">
        <v>185</v>
      </c>
      <c r="I29" s="135">
        <f>SUM(I14:I28)</f>
        <v>102967782.83518203</v>
      </c>
      <c r="J29" s="135">
        <v>0</v>
      </c>
      <c r="K29" s="135">
        <f>SUM(K14:K28)</f>
        <v>55385320</v>
      </c>
      <c r="L29" s="135">
        <f>SUM(L14:L28)</f>
        <v>55385320</v>
      </c>
      <c r="M29" s="83"/>
    </row>
    <row r="30" spans="1:13" ht="6.75" customHeight="1" x14ac:dyDescent="0.15"/>
  </sheetData>
  <phoneticPr fontId="3"/>
  <pageMargins left="0.70866141732283472" right="0.11811023622047245" top="0.74803149606299213" bottom="0.31496062992125984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C1:J18"/>
  <sheetViews>
    <sheetView view="pageBreakPreview" zoomScaleNormal="100" zoomScaleSheetLayoutView="100" workbookViewId="0">
      <selection activeCell="E16" sqref="E16"/>
    </sheetView>
  </sheetViews>
  <sheetFormatPr defaultColWidth="9" defaultRowHeight="13.5" x14ac:dyDescent="0.15"/>
  <cols>
    <col min="1" max="1" width="13.125" style="1" bestFit="1" customWidth="1"/>
    <col min="2" max="2" width="5.625" style="1" customWidth="1"/>
    <col min="3" max="3" width="20.625" style="1" customWidth="1"/>
    <col min="4" max="8" width="15.625" style="1" customWidth="1"/>
    <col min="9" max="9" width="15.625" style="97" customWidth="1"/>
    <col min="10" max="10" width="10.75" style="1" hidden="1" customWidth="1"/>
    <col min="11" max="11" width="0.75" style="1" customWidth="1"/>
    <col min="12" max="12" width="0.375" style="1" customWidth="1"/>
    <col min="13" max="16384" width="9" style="1"/>
  </cols>
  <sheetData>
    <row r="1" spans="3:10" ht="11.25" customHeight="1" x14ac:dyDescent="0.15"/>
    <row r="2" spans="3:10" ht="18.75" customHeight="1" x14ac:dyDescent="0.15">
      <c r="C2" s="115" t="s">
        <v>145</v>
      </c>
      <c r="I2" s="116" t="s">
        <v>204</v>
      </c>
    </row>
    <row r="3" spans="3:10" s="83" customFormat="1" ht="17.45" customHeight="1" x14ac:dyDescent="0.15">
      <c r="C3" s="211" t="s">
        <v>58</v>
      </c>
      <c r="D3" s="212" t="s">
        <v>5</v>
      </c>
      <c r="E3" s="212" t="s">
        <v>3</v>
      </c>
      <c r="F3" s="212" t="s">
        <v>1</v>
      </c>
      <c r="G3" s="212" t="s">
        <v>2</v>
      </c>
      <c r="H3" s="209" t="s">
        <v>59</v>
      </c>
      <c r="I3" s="209" t="s">
        <v>60</v>
      </c>
      <c r="J3" s="117" t="s">
        <v>7</v>
      </c>
    </row>
    <row r="4" spans="3:10" s="118" customFormat="1" ht="17.45" customHeight="1" x14ac:dyDescent="0.15">
      <c r="C4" s="211"/>
      <c r="D4" s="210"/>
      <c r="E4" s="210"/>
      <c r="F4" s="210"/>
      <c r="G4" s="210"/>
      <c r="H4" s="210"/>
      <c r="I4" s="210"/>
      <c r="J4" s="119"/>
    </row>
    <row r="5" spans="3:10" s="83" customFormat="1" ht="35.1" customHeight="1" x14ac:dyDescent="0.15">
      <c r="C5" s="120" t="s">
        <v>172</v>
      </c>
      <c r="D5" s="121">
        <v>214760634</v>
      </c>
      <c r="E5" s="122">
        <v>0</v>
      </c>
      <c r="F5" s="122">
        <v>0</v>
      </c>
      <c r="G5" s="122">
        <v>0</v>
      </c>
      <c r="H5" s="121">
        <f>D5</f>
        <v>214760634</v>
      </c>
      <c r="I5" s="121">
        <v>214760634</v>
      </c>
      <c r="J5" s="123"/>
    </row>
    <row r="6" spans="3:10" s="83" customFormat="1" ht="35.1" customHeight="1" x14ac:dyDescent="0.15">
      <c r="C6" s="120" t="s">
        <v>6</v>
      </c>
      <c r="D6" s="121">
        <v>1292753923</v>
      </c>
      <c r="E6" s="122">
        <v>0</v>
      </c>
      <c r="F6" s="122">
        <v>0</v>
      </c>
      <c r="G6" s="122">
        <v>0</v>
      </c>
      <c r="H6" s="121">
        <f t="shared" ref="H6:H15" si="0">D6</f>
        <v>1292753923</v>
      </c>
      <c r="I6" s="121">
        <v>1292753923</v>
      </c>
      <c r="J6" s="123"/>
    </row>
    <row r="7" spans="3:10" s="83" customFormat="1" ht="35.1" customHeight="1" x14ac:dyDescent="0.15">
      <c r="C7" s="120" t="s">
        <v>173</v>
      </c>
      <c r="D7" s="121">
        <v>395890884</v>
      </c>
      <c r="E7" s="122">
        <v>0</v>
      </c>
      <c r="F7" s="122">
        <v>0</v>
      </c>
      <c r="G7" s="122">
        <v>0</v>
      </c>
      <c r="H7" s="121">
        <f t="shared" si="0"/>
        <v>395890884</v>
      </c>
      <c r="I7" s="121">
        <v>395890884</v>
      </c>
      <c r="J7" s="123"/>
    </row>
    <row r="8" spans="3:10" s="83" customFormat="1" ht="35.1" customHeight="1" x14ac:dyDescent="0.15">
      <c r="C8" s="120" t="s">
        <v>174</v>
      </c>
      <c r="D8" s="121">
        <v>62223498</v>
      </c>
      <c r="E8" s="122">
        <v>0</v>
      </c>
      <c r="F8" s="122">
        <v>0</v>
      </c>
      <c r="G8" s="122">
        <v>0</v>
      </c>
      <c r="H8" s="121">
        <f t="shared" si="0"/>
        <v>62223498</v>
      </c>
      <c r="I8" s="121">
        <v>62223498</v>
      </c>
      <c r="J8" s="123"/>
    </row>
    <row r="9" spans="3:10" s="83" customFormat="1" ht="35.1" customHeight="1" x14ac:dyDescent="0.15">
      <c r="C9" s="120" t="s">
        <v>4</v>
      </c>
      <c r="D9" s="121">
        <v>487140096</v>
      </c>
      <c r="E9" s="122">
        <v>0</v>
      </c>
      <c r="F9" s="122">
        <v>0</v>
      </c>
      <c r="G9" s="122">
        <v>0</v>
      </c>
      <c r="H9" s="121">
        <f t="shared" si="0"/>
        <v>487140096</v>
      </c>
      <c r="I9" s="121">
        <v>487140096</v>
      </c>
      <c r="J9" s="123"/>
    </row>
    <row r="10" spans="3:10" s="83" customFormat="1" ht="35.1" customHeight="1" x14ac:dyDescent="0.15">
      <c r="C10" s="120" t="s">
        <v>175</v>
      </c>
      <c r="D10" s="121">
        <v>88000000</v>
      </c>
      <c r="E10" s="122">
        <v>0</v>
      </c>
      <c r="F10" s="122">
        <v>0</v>
      </c>
      <c r="G10" s="122">
        <v>0</v>
      </c>
      <c r="H10" s="121">
        <f t="shared" si="0"/>
        <v>88000000</v>
      </c>
      <c r="I10" s="121">
        <v>88000000</v>
      </c>
      <c r="J10" s="123"/>
    </row>
    <row r="11" spans="3:10" s="83" customFormat="1" ht="35.1" customHeight="1" x14ac:dyDescent="0.15">
      <c r="C11" s="120" t="s">
        <v>176</v>
      </c>
      <c r="D11" s="121">
        <v>180000000</v>
      </c>
      <c r="E11" s="122">
        <v>0</v>
      </c>
      <c r="F11" s="122">
        <v>0</v>
      </c>
      <c r="G11" s="122">
        <v>0</v>
      </c>
      <c r="H11" s="121">
        <f t="shared" si="0"/>
        <v>180000000</v>
      </c>
      <c r="I11" s="121">
        <v>180000000</v>
      </c>
      <c r="J11" s="123"/>
    </row>
    <row r="12" spans="3:10" s="83" customFormat="1" ht="35.1" customHeight="1" x14ac:dyDescent="0.15">
      <c r="C12" s="120" t="s">
        <v>177</v>
      </c>
      <c r="D12" s="121">
        <v>21000000</v>
      </c>
      <c r="E12" s="122">
        <v>0</v>
      </c>
      <c r="F12" s="122">
        <v>0</v>
      </c>
      <c r="G12" s="122">
        <v>0</v>
      </c>
      <c r="H12" s="121">
        <f t="shared" si="0"/>
        <v>21000000</v>
      </c>
      <c r="I12" s="121">
        <v>21000000</v>
      </c>
      <c r="J12" s="123"/>
    </row>
    <row r="13" spans="3:10" s="83" customFormat="1" ht="35.1" customHeight="1" x14ac:dyDescent="0.15">
      <c r="C13" s="120" t="s">
        <v>178</v>
      </c>
      <c r="D13" s="121">
        <v>1624180</v>
      </c>
      <c r="E13" s="122">
        <v>0</v>
      </c>
      <c r="F13" s="122">
        <v>0</v>
      </c>
      <c r="G13" s="122">
        <v>0</v>
      </c>
      <c r="H13" s="121">
        <f t="shared" si="0"/>
        <v>1624180</v>
      </c>
      <c r="I13" s="121">
        <v>1624180</v>
      </c>
      <c r="J13" s="123"/>
    </row>
    <row r="14" spans="3:10" s="83" customFormat="1" ht="35.1" customHeight="1" x14ac:dyDescent="0.15">
      <c r="C14" s="120" t="s">
        <v>179</v>
      </c>
      <c r="D14" s="121">
        <v>2000000</v>
      </c>
      <c r="E14" s="122">
        <v>0</v>
      </c>
      <c r="F14" s="122">
        <v>0</v>
      </c>
      <c r="G14" s="122">
        <v>0</v>
      </c>
      <c r="H14" s="121">
        <f t="shared" si="0"/>
        <v>2000000</v>
      </c>
      <c r="I14" s="121">
        <v>2000000</v>
      </c>
      <c r="J14" s="123"/>
    </row>
    <row r="15" spans="3:10" s="83" customFormat="1" ht="35.1" customHeight="1" x14ac:dyDescent="0.15">
      <c r="C15" s="165" t="s">
        <v>225</v>
      </c>
      <c r="D15" s="121">
        <v>1670024</v>
      </c>
      <c r="E15" s="122">
        <v>0</v>
      </c>
      <c r="F15" s="122">
        <v>0</v>
      </c>
      <c r="G15" s="122">
        <v>0</v>
      </c>
      <c r="H15" s="121">
        <f t="shared" si="0"/>
        <v>1670024</v>
      </c>
      <c r="I15" s="121">
        <v>1670024</v>
      </c>
      <c r="J15" s="123"/>
    </row>
    <row r="16" spans="3:10" s="83" customFormat="1" ht="35.1" customHeight="1" x14ac:dyDescent="0.15">
      <c r="C16" s="124" t="s">
        <v>7</v>
      </c>
      <c r="D16" s="121">
        <f>SUM(D5:D15)</f>
        <v>2747063239</v>
      </c>
      <c r="E16" s="121">
        <f t="shared" ref="E16:G16" si="1">SUM(E5:E14)</f>
        <v>0</v>
      </c>
      <c r="F16" s="121">
        <f t="shared" si="1"/>
        <v>0</v>
      </c>
      <c r="G16" s="121">
        <f t="shared" si="1"/>
        <v>0</v>
      </c>
      <c r="H16" s="121">
        <f>SUM(H5:H15)</f>
        <v>2747063239</v>
      </c>
      <c r="I16" s="121">
        <f>SUM(I5:I15)</f>
        <v>2747063239</v>
      </c>
      <c r="J16" s="123"/>
    </row>
    <row r="17" spans="3:10" s="83" customFormat="1" ht="4.9000000000000004" customHeight="1" x14ac:dyDescent="0.15">
      <c r="C17" s="125"/>
      <c r="D17" s="126"/>
      <c r="E17" s="126"/>
      <c r="F17" s="126"/>
      <c r="G17" s="126"/>
      <c r="H17" s="126"/>
      <c r="I17" s="127"/>
      <c r="J17" s="128"/>
    </row>
    <row r="18" spans="3:10" ht="1.9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19685039370078741" right="0.19685039370078741" top="0.74803149606299213" bottom="0.15748031496062992" header="0.31496062992125984" footer="0.31496062992125984"/>
  <pageSetup paperSize="9" orientation="landscape" r:id="rId1"/>
  <ignoredErrors>
    <ignoredError sqref="E16:G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C1:I19"/>
  <sheetViews>
    <sheetView view="pageBreakPreview" zoomScaleNormal="80" zoomScaleSheetLayoutView="100" workbookViewId="0">
      <selection activeCell="D27" sqref="D27"/>
    </sheetView>
  </sheetViews>
  <sheetFormatPr defaultColWidth="9" defaultRowHeight="13.5" x14ac:dyDescent="0.15"/>
  <cols>
    <col min="1" max="1" width="19.5" style="1" bestFit="1" customWidth="1"/>
    <col min="2" max="2" width="1" style="1" customWidth="1"/>
    <col min="3" max="3" width="26.125" style="1" bestFit="1" customWidth="1"/>
    <col min="4" max="5" width="18.625" style="1" customWidth="1"/>
    <col min="6" max="6" width="3.5" style="1" customWidth="1"/>
    <col min="7" max="7" width="26.125" style="1" bestFit="1" customWidth="1"/>
    <col min="8" max="9" width="18.625" style="1" customWidth="1"/>
    <col min="10" max="10" width="11.375" style="1" customWidth="1"/>
    <col min="11" max="16384" width="9" style="1"/>
  </cols>
  <sheetData>
    <row r="1" spans="3:9" ht="11.25" customHeight="1" x14ac:dyDescent="0.15"/>
    <row r="2" spans="3:9" ht="19.5" customHeight="1" x14ac:dyDescent="0.15">
      <c r="C2" s="1" t="s">
        <v>180</v>
      </c>
      <c r="D2" s="26"/>
      <c r="E2" s="30" t="s">
        <v>203</v>
      </c>
      <c r="F2" s="26"/>
      <c r="G2" s="48" t="s">
        <v>181</v>
      </c>
      <c r="H2" s="26"/>
      <c r="I2" s="30" t="s">
        <v>203</v>
      </c>
    </row>
    <row r="3" spans="3:9" s="83" customFormat="1" ht="30" customHeight="1" x14ac:dyDescent="0.15">
      <c r="C3" s="84" t="s">
        <v>61</v>
      </c>
      <c r="D3" s="84" t="s">
        <v>62</v>
      </c>
      <c r="E3" s="84" t="s">
        <v>63</v>
      </c>
      <c r="F3" s="97"/>
      <c r="G3" s="84" t="s">
        <v>61</v>
      </c>
      <c r="H3" s="84" t="s">
        <v>62</v>
      </c>
      <c r="I3" s="84" t="s">
        <v>63</v>
      </c>
    </row>
    <row r="4" spans="3:9" s="83" customFormat="1" ht="16.149999999999999" customHeight="1" x14ac:dyDescent="0.15">
      <c r="C4" s="98" t="s">
        <v>65</v>
      </c>
      <c r="D4" s="99"/>
      <c r="E4" s="99"/>
      <c r="F4" s="100"/>
      <c r="G4" s="99" t="s">
        <v>65</v>
      </c>
      <c r="H4" s="99"/>
      <c r="I4" s="99"/>
    </row>
    <row r="5" spans="3:9" s="83" customFormat="1" ht="16.149999999999999" customHeight="1" x14ac:dyDescent="0.15">
      <c r="C5" s="101" t="s">
        <v>66</v>
      </c>
      <c r="D5" s="102"/>
      <c r="E5" s="102"/>
      <c r="F5" s="100"/>
      <c r="G5" s="102" t="s">
        <v>66</v>
      </c>
      <c r="H5" s="102"/>
      <c r="I5" s="102"/>
    </row>
    <row r="6" spans="3:9" s="83" customFormat="1" ht="21" customHeight="1" x14ac:dyDescent="0.15">
      <c r="C6" s="98" t="s">
        <v>182</v>
      </c>
      <c r="D6" s="99">
        <v>12942011</v>
      </c>
      <c r="E6" s="99">
        <v>1273443</v>
      </c>
      <c r="F6" s="100"/>
      <c r="G6" s="98" t="s">
        <v>182</v>
      </c>
      <c r="H6" s="99">
        <v>8420584</v>
      </c>
      <c r="I6" s="99">
        <v>828552</v>
      </c>
    </row>
    <row r="7" spans="3:9" s="83" customFormat="1" ht="21" customHeight="1" x14ac:dyDescent="0.15">
      <c r="C7" s="103" t="s">
        <v>67</v>
      </c>
      <c r="D7" s="86">
        <v>6478500</v>
      </c>
      <c r="E7" s="86">
        <v>637459</v>
      </c>
      <c r="F7" s="100"/>
      <c r="G7" s="86" t="s">
        <v>67</v>
      </c>
      <c r="H7" s="86">
        <v>5133300</v>
      </c>
      <c r="I7" s="86">
        <v>505097</v>
      </c>
    </row>
    <row r="8" spans="3:9" s="83" customFormat="1" ht="21" customHeight="1" x14ac:dyDescent="0.15">
      <c r="C8" s="103" t="s">
        <v>146</v>
      </c>
      <c r="D8" s="86">
        <v>1002071</v>
      </c>
      <c r="E8" s="86">
        <v>98600</v>
      </c>
      <c r="F8" s="100"/>
      <c r="G8" s="86" t="s">
        <v>146</v>
      </c>
      <c r="H8" s="86">
        <v>611200</v>
      </c>
      <c r="I8" s="86">
        <v>60140</v>
      </c>
    </row>
    <row r="9" spans="3:9" s="83" customFormat="1" ht="21" customHeight="1" x14ac:dyDescent="0.15">
      <c r="C9" s="98" t="s">
        <v>147</v>
      </c>
      <c r="D9" s="104">
        <v>37600</v>
      </c>
      <c r="E9" s="104">
        <v>3700</v>
      </c>
      <c r="F9" s="100"/>
      <c r="G9" s="99" t="s">
        <v>147</v>
      </c>
      <c r="H9" s="99">
        <v>89400</v>
      </c>
      <c r="I9" s="99">
        <v>8797</v>
      </c>
    </row>
    <row r="10" spans="3:9" s="83" customFormat="1" ht="21" customHeight="1" x14ac:dyDescent="0.15">
      <c r="C10" s="103" t="s">
        <v>68</v>
      </c>
      <c r="D10" s="86"/>
      <c r="E10" s="86"/>
      <c r="F10" s="100"/>
      <c r="G10" s="86" t="s">
        <v>68</v>
      </c>
      <c r="H10" s="86"/>
      <c r="I10" s="86"/>
    </row>
    <row r="11" spans="3:9" s="83" customFormat="1" ht="21" customHeight="1" x14ac:dyDescent="0.15">
      <c r="C11" s="103" t="s">
        <v>148</v>
      </c>
      <c r="D11" s="86">
        <v>252400</v>
      </c>
      <c r="E11" s="86">
        <v>24835</v>
      </c>
      <c r="F11" s="100"/>
      <c r="G11" s="86" t="s">
        <v>148</v>
      </c>
      <c r="H11" s="86">
        <v>526300</v>
      </c>
      <c r="I11" s="86">
        <v>51786</v>
      </c>
    </row>
    <row r="12" spans="3:9" s="83" customFormat="1" ht="21" customHeight="1" x14ac:dyDescent="0.15">
      <c r="C12" s="103" t="s">
        <v>226</v>
      </c>
      <c r="D12" s="86">
        <v>0</v>
      </c>
      <c r="E12" s="86">
        <v>0</v>
      </c>
      <c r="F12" s="100"/>
      <c r="G12" s="86" t="s">
        <v>226</v>
      </c>
      <c r="H12" s="86">
        <v>0</v>
      </c>
      <c r="I12" s="166">
        <v>0</v>
      </c>
    </row>
    <row r="13" spans="3:9" s="83" customFormat="1" ht="21" customHeight="1" x14ac:dyDescent="0.15">
      <c r="C13" s="98" t="s">
        <v>149</v>
      </c>
      <c r="D13" s="104">
        <v>0</v>
      </c>
      <c r="E13" s="86">
        <v>0</v>
      </c>
      <c r="F13" s="100"/>
      <c r="G13" s="99" t="s">
        <v>149</v>
      </c>
      <c r="H13" s="99">
        <v>314720</v>
      </c>
      <c r="I13" s="99">
        <v>30968</v>
      </c>
    </row>
    <row r="14" spans="3:9" s="83" customFormat="1" ht="21" customHeight="1" thickBot="1" x14ac:dyDescent="0.2">
      <c r="C14" s="105" t="s">
        <v>64</v>
      </c>
      <c r="D14" s="106">
        <f>SUM(D4:D13)</f>
        <v>20712582</v>
      </c>
      <c r="E14" s="106">
        <f>SUM(E4:E13)</f>
        <v>2038037</v>
      </c>
      <c r="F14" s="100"/>
      <c r="G14" s="107" t="s">
        <v>64</v>
      </c>
      <c r="H14" s="106">
        <f>SUM(H4:H13)</f>
        <v>15095504</v>
      </c>
      <c r="I14" s="106">
        <f>SUM(I4:I13)</f>
        <v>1485340</v>
      </c>
    </row>
    <row r="15" spans="3:9" s="83" customFormat="1" ht="21" customHeight="1" thickTop="1" x14ac:dyDescent="0.15">
      <c r="C15" s="108" t="s">
        <v>7</v>
      </c>
      <c r="D15" s="102">
        <f>D14</f>
        <v>20712582</v>
      </c>
      <c r="E15" s="102">
        <f>E14</f>
        <v>2038037</v>
      </c>
      <c r="F15" s="100"/>
      <c r="G15" s="109" t="s">
        <v>7</v>
      </c>
      <c r="H15" s="102">
        <f>+H14</f>
        <v>15095504</v>
      </c>
      <c r="I15" s="102">
        <f>+I14</f>
        <v>1485340</v>
      </c>
    </row>
    <row r="16" spans="3:9" s="83" customFormat="1" ht="21" customHeight="1" x14ac:dyDescent="0.15">
      <c r="C16" s="110"/>
      <c r="D16" s="111"/>
      <c r="E16" s="111"/>
      <c r="F16" s="100"/>
      <c r="G16" s="112"/>
      <c r="H16" s="111"/>
      <c r="I16" s="111"/>
    </row>
    <row r="17" spans="3:9" ht="6.75" customHeight="1" x14ac:dyDescent="0.15">
      <c r="C17" s="113"/>
      <c r="D17" s="114"/>
      <c r="E17" s="114"/>
      <c r="F17" s="48"/>
      <c r="G17" s="48"/>
      <c r="H17" s="48"/>
      <c r="I17" s="29"/>
    </row>
    <row r="18" spans="3:9" ht="18.75" customHeight="1" x14ac:dyDescent="0.15">
      <c r="D18" s="48"/>
      <c r="E18" s="48"/>
      <c r="F18" s="48"/>
      <c r="G18" s="48"/>
      <c r="H18" s="48"/>
      <c r="I18" s="29"/>
    </row>
    <row r="19" spans="3:9" x14ac:dyDescent="0.15">
      <c r="D19" s="46"/>
      <c r="E19" s="46"/>
      <c r="F19" s="46"/>
      <c r="G19" s="46"/>
    </row>
  </sheetData>
  <phoneticPr fontId="3"/>
  <printOptions horizontalCentered="1"/>
  <pageMargins left="0.19685039370078741" right="0.19685039370078741" top="0.74803149606299213" bottom="0.15748031496062992" header="0.31496062992125984" footer="0.31496062992125984"/>
  <pageSetup paperSize="9" orientation="landscape" r:id="rId1"/>
  <rowBreaks count="1" manualBreakCount="1">
    <brk id="16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B1:L32"/>
  <sheetViews>
    <sheetView view="pageBreakPreview" zoomScale="120" zoomScaleNormal="100" zoomScaleSheetLayoutView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5" sqref="I15"/>
    </sheetView>
  </sheetViews>
  <sheetFormatPr defaultColWidth="9" defaultRowHeight="13.5" x14ac:dyDescent="0.15"/>
  <cols>
    <col min="1" max="1" width="4.375" style="1" customWidth="1"/>
    <col min="2" max="2" width="20.75" style="1" customWidth="1"/>
    <col min="3" max="3" width="8.625" style="1" customWidth="1"/>
    <col min="4" max="4" width="11.625" style="1" customWidth="1"/>
    <col min="5" max="12" width="9.375" style="1" customWidth="1"/>
    <col min="13" max="13" width="0.625" style="1" customWidth="1"/>
    <col min="14" max="14" width="5.375" style="1" customWidth="1"/>
    <col min="15" max="16384" width="9" style="1"/>
  </cols>
  <sheetData>
    <row r="1" spans="2:12" ht="16.5" customHeight="1" x14ac:dyDescent="0.15"/>
    <row r="2" spans="2:12" x14ac:dyDescent="0.15">
      <c r="B2" s="2" t="s">
        <v>69</v>
      </c>
    </row>
    <row r="3" spans="2:12" x14ac:dyDescent="0.15">
      <c r="B3" s="2" t="s">
        <v>70</v>
      </c>
      <c r="C3" s="3"/>
      <c r="D3" s="4"/>
      <c r="E3" s="4"/>
      <c r="F3" s="4"/>
      <c r="G3" s="4"/>
      <c r="H3" s="4"/>
      <c r="I3" s="4"/>
      <c r="J3" s="4"/>
      <c r="K3" s="4"/>
      <c r="L3" s="5" t="s">
        <v>203</v>
      </c>
    </row>
    <row r="4" spans="2:12" ht="15.95" customHeight="1" x14ac:dyDescent="0.15">
      <c r="B4" s="215" t="s">
        <v>58</v>
      </c>
      <c r="C4" s="213" t="s">
        <v>71</v>
      </c>
      <c r="D4" s="6"/>
      <c r="E4" s="218" t="s">
        <v>72</v>
      </c>
      <c r="F4" s="215" t="s">
        <v>73</v>
      </c>
      <c r="G4" s="215" t="s">
        <v>74</v>
      </c>
      <c r="H4" s="215" t="s">
        <v>75</v>
      </c>
      <c r="I4" s="213" t="s">
        <v>76</v>
      </c>
      <c r="J4" s="7"/>
      <c r="K4" s="8"/>
      <c r="L4" s="215" t="s">
        <v>77</v>
      </c>
    </row>
    <row r="5" spans="2:12" ht="15.95" customHeight="1" x14ac:dyDescent="0.15">
      <c r="B5" s="217"/>
      <c r="C5" s="216"/>
      <c r="D5" s="9" t="s">
        <v>78</v>
      </c>
      <c r="E5" s="219"/>
      <c r="F5" s="216"/>
      <c r="G5" s="216"/>
      <c r="H5" s="216"/>
      <c r="I5" s="214"/>
      <c r="J5" s="10" t="s">
        <v>79</v>
      </c>
      <c r="K5" s="10" t="s">
        <v>80</v>
      </c>
      <c r="L5" s="216"/>
    </row>
    <row r="6" spans="2:12" ht="24.95" customHeight="1" x14ac:dyDescent="0.15">
      <c r="B6" s="11" t="s">
        <v>227</v>
      </c>
      <c r="C6" s="12"/>
      <c r="D6" s="13"/>
      <c r="E6" s="14"/>
      <c r="F6" s="15"/>
      <c r="G6" s="15"/>
      <c r="H6" s="15"/>
      <c r="I6" s="15"/>
      <c r="J6" s="15"/>
      <c r="K6" s="15"/>
      <c r="L6" s="15"/>
    </row>
    <row r="7" spans="2:12" ht="24.95" customHeight="1" x14ac:dyDescent="0.15">
      <c r="B7" s="11" t="s">
        <v>228</v>
      </c>
      <c r="C7" s="12">
        <v>263263562</v>
      </c>
      <c r="D7" s="13">
        <v>20239982</v>
      </c>
      <c r="E7" s="14">
        <v>77153562</v>
      </c>
      <c r="F7" s="15">
        <v>37400000</v>
      </c>
      <c r="G7" s="16">
        <v>127609000</v>
      </c>
      <c r="H7" s="15">
        <v>21101000</v>
      </c>
      <c r="I7" s="16"/>
      <c r="J7" s="16"/>
      <c r="K7" s="16"/>
      <c r="L7" s="15"/>
    </row>
    <row r="8" spans="2:12" ht="25.5" customHeight="1" x14ac:dyDescent="0.15">
      <c r="B8" s="11" t="s">
        <v>229</v>
      </c>
      <c r="C8" s="12">
        <v>594451754</v>
      </c>
      <c r="D8" s="13">
        <v>32539460</v>
      </c>
      <c r="E8" s="14">
        <v>0</v>
      </c>
      <c r="F8" s="15">
        <v>589688754</v>
      </c>
      <c r="G8" s="16">
        <v>4763000</v>
      </c>
      <c r="H8" s="15">
        <v>0</v>
      </c>
      <c r="I8" s="16"/>
      <c r="J8" s="16"/>
      <c r="K8" s="16"/>
      <c r="L8" s="16"/>
    </row>
    <row r="9" spans="2:12" ht="25.5" customHeight="1" x14ac:dyDescent="0.15">
      <c r="B9" s="11" t="s">
        <v>230</v>
      </c>
      <c r="C9" s="12">
        <v>6250696</v>
      </c>
      <c r="D9" s="13">
        <v>1500106</v>
      </c>
      <c r="E9" s="14">
        <v>6250696</v>
      </c>
      <c r="F9" s="16">
        <v>0</v>
      </c>
      <c r="G9" s="16">
        <v>0</v>
      </c>
      <c r="H9" s="16">
        <v>0</v>
      </c>
      <c r="I9" s="16"/>
      <c r="J9" s="16"/>
      <c r="K9" s="16"/>
      <c r="L9" s="16"/>
    </row>
    <row r="10" spans="2:12" ht="24.95" customHeight="1" x14ac:dyDescent="0.15">
      <c r="B10" s="11" t="s">
        <v>231</v>
      </c>
      <c r="C10" s="12">
        <v>180625985</v>
      </c>
      <c r="D10" s="13">
        <v>28768989</v>
      </c>
      <c r="E10" s="14">
        <v>78703192</v>
      </c>
      <c r="F10" s="15">
        <v>7748793</v>
      </c>
      <c r="G10" s="15">
        <v>62443000</v>
      </c>
      <c r="H10" s="15">
        <v>31731000</v>
      </c>
      <c r="I10" s="16"/>
      <c r="J10" s="16"/>
      <c r="K10" s="16"/>
      <c r="L10" s="15"/>
    </row>
    <row r="11" spans="2:12" ht="24.95" customHeight="1" x14ac:dyDescent="0.15">
      <c r="B11" s="11" t="s">
        <v>232</v>
      </c>
      <c r="C11" s="12">
        <v>1107800246</v>
      </c>
      <c r="D11" s="13">
        <v>97195661</v>
      </c>
      <c r="E11" s="14">
        <v>200793492</v>
      </c>
      <c r="F11" s="15">
        <v>341740754</v>
      </c>
      <c r="G11" s="15">
        <v>495029000</v>
      </c>
      <c r="H11" s="15">
        <v>70237000</v>
      </c>
      <c r="I11" s="16"/>
      <c r="J11" s="16"/>
      <c r="K11" s="16"/>
      <c r="L11" s="15"/>
    </row>
    <row r="12" spans="2:12" ht="24.95" customHeight="1" x14ac:dyDescent="0.15">
      <c r="B12" s="11" t="s">
        <v>233</v>
      </c>
      <c r="C12" s="12">
        <v>0</v>
      </c>
      <c r="D12" s="13">
        <v>0</v>
      </c>
      <c r="E12" s="14">
        <v>0</v>
      </c>
      <c r="F12" s="15">
        <v>0</v>
      </c>
      <c r="G12" s="16">
        <v>0</v>
      </c>
      <c r="H12" s="16">
        <v>0</v>
      </c>
      <c r="I12" s="16"/>
      <c r="J12" s="16"/>
      <c r="K12" s="16"/>
      <c r="L12" s="15"/>
    </row>
    <row r="13" spans="2:12" ht="24.95" customHeight="1" x14ac:dyDescent="0.15">
      <c r="B13" s="11" t="s">
        <v>234</v>
      </c>
      <c r="C13" s="12"/>
      <c r="D13" s="13"/>
      <c r="E13" s="14"/>
      <c r="F13" s="15"/>
      <c r="G13" s="15"/>
      <c r="H13" s="15"/>
      <c r="I13" s="15"/>
      <c r="J13" s="15"/>
      <c r="K13" s="15"/>
      <c r="L13" s="15"/>
    </row>
    <row r="14" spans="2:12" ht="24.95" customHeight="1" x14ac:dyDescent="0.15">
      <c r="B14" s="11" t="s">
        <v>235</v>
      </c>
      <c r="C14" s="12">
        <v>2248433707</v>
      </c>
      <c r="D14" s="13">
        <v>216531835</v>
      </c>
      <c r="E14" s="14">
        <v>996344392</v>
      </c>
      <c r="F14" s="15">
        <v>1209269315</v>
      </c>
      <c r="G14" s="15">
        <v>27420000</v>
      </c>
      <c r="H14" s="16">
        <v>15400000</v>
      </c>
      <c r="I14" s="16"/>
      <c r="J14" s="16"/>
      <c r="K14" s="16"/>
      <c r="L14" s="16"/>
    </row>
    <row r="15" spans="2:12" ht="24.95" customHeight="1" x14ac:dyDescent="0.15">
      <c r="B15" s="11" t="s">
        <v>236</v>
      </c>
      <c r="C15" s="12">
        <v>26814757</v>
      </c>
      <c r="D15" s="13">
        <v>4322268</v>
      </c>
      <c r="E15" s="14">
        <v>26814757</v>
      </c>
      <c r="F15" s="16">
        <v>0</v>
      </c>
      <c r="G15" s="16">
        <v>0</v>
      </c>
      <c r="H15" s="15">
        <v>0</v>
      </c>
      <c r="I15" s="16"/>
      <c r="J15" s="16"/>
      <c r="K15" s="16"/>
      <c r="L15" s="16"/>
    </row>
    <row r="16" spans="2:12" ht="24.95" customHeight="1" x14ac:dyDescent="0.15">
      <c r="B16" s="11" t="s">
        <v>237</v>
      </c>
      <c r="C16" s="16">
        <v>0</v>
      </c>
      <c r="D16" s="17">
        <v>0</v>
      </c>
      <c r="E16" s="18">
        <v>0</v>
      </c>
      <c r="F16" s="18">
        <v>0</v>
      </c>
      <c r="G16" s="18">
        <v>0</v>
      </c>
      <c r="H16" s="18">
        <v>0</v>
      </c>
      <c r="I16" s="16"/>
      <c r="J16" s="16"/>
      <c r="K16" s="16"/>
      <c r="L16" s="16"/>
    </row>
    <row r="17" spans="2:12" ht="24.95" customHeight="1" x14ac:dyDescent="0.15">
      <c r="B17" s="11" t="s">
        <v>238</v>
      </c>
      <c r="C17" s="12">
        <v>101500000</v>
      </c>
      <c r="D17" s="13">
        <v>4096197</v>
      </c>
      <c r="E17" s="14">
        <v>101500000</v>
      </c>
      <c r="F17" s="16">
        <v>0</v>
      </c>
      <c r="G17" s="16">
        <v>0</v>
      </c>
      <c r="H17" s="16">
        <v>0</v>
      </c>
      <c r="I17" s="16"/>
      <c r="J17" s="16"/>
      <c r="K17" s="16"/>
      <c r="L17" s="16"/>
    </row>
    <row r="18" spans="2:12" ht="24.95" customHeight="1" x14ac:dyDescent="0.15">
      <c r="B18" s="19" t="s">
        <v>239</v>
      </c>
      <c r="C18" s="20">
        <f>SUM(C7:C17)</f>
        <v>4529140707</v>
      </c>
      <c r="D18" s="13">
        <f>SUM(D7:D17)</f>
        <v>405194498</v>
      </c>
      <c r="E18" s="14">
        <f t="shared" ref="E18:H18" si="0">SUM(E7:E17)</f>
        <v>1487560091</v>
      </c>
      <c r="F18" s="15">
        <f t="shared" si="0"/>
        <v>2185847616</v>
      </c>
      <c r="G18" s="15">
        <f t="shared" si="0"/>
        <v>717264000</v>
      </c>
      <c r="H18" s="15">
        <f t="shared" si="0"/>
        <v>138469000</v>
      </c>
      <c r="I18" s="15">
        <v>0</v>
      </c>
      <c r="J18" s="15">
        <v>0</v>
      </c>
      <c r="K18" s="15">
        <v>0</v>
      </c>
      <c r="L18" s="15">
        <v>0</v>
      </c>
    </row>
    <row r="19" spans="2:12" ht="24.95" customHeight="1" x14ac:dyDescent="0.15">
      <c r="B19" s="21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24.95" customHeight="1" x14ac:dyDescent="0.15">
      <c r="B20" s="21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3.75" customHeight="1" x14ac:dyDescent="0.15"/>
    <row r="22" spans="2:12" ht="12" customHeight="1" x14ac:dyDescent="0.15"/>
    <row r="32" spans="2:12" ht="24.75" customHeight="1" x14ac:dyDescent="0.15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rintOptions horizontalCentered="1"/>
  <pageMargins left="0.19685039370078741" right="0.19685039370078741" top="0.74803149606299213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B1:N21"/>
  <sheetViews>
    <sheetView view="pageBreakPreview" zoomScale="90" zoomScaleNormal="80" zoomScaleSheetLayoutView="90" workbookViewId="0">
      <selection activeCell="D19" sqref="D19:I19"/>
    </sheetView>
  </sheetViews>
  <sheetFormatPr defaultColWidth="9" defaultRowHeight="13.5" x14ac:dyDescent="0.15"/>
  <cols>
    <col min="1" max="1" width="13.875" style="1" bestFit="1" customWidth="1"/>
    <col min="2" max="2" width="5.875" style="24" customWidth="1"/>
    <col min="3" max="3" width="20.625" style="24" customWidth="1"/>
    <col min="4" max="4" width="15.125" style="24" bestFit="1" customWidth="1"/>
    <col min="5" max="5" width="13.125" style="24" customWidth="1"/>
    <col min="6" max="8" width="13.125" style="24" bestFit="1" customWidth="1"/>
    <col min="9" max="9" width="15.125" style="24" bestFit="1" customWidth="1"/>
    <col min="10" max="12" width="13.125" style="24" bestFit="1" customWidth="1"/>
    <col min="13" max="13" width="0.875" style="24" customWidth="1"/>
    <col min="14" max="14" width="13.625" style="24" customWidth="1"/>
    <col min="15" max="16384" width="9" style="1"/>
  </cols>
  <sheetData>
    <row r="1" spans="3:13" s="24" customFormat="1" x14ac:dyDescent="0.15"/>
    <row r="2" spans="3:13" s="24" customFormat="1" ht="19.5" customHeight="1" x14ac:dyDescent="0.15">
      <c r="C2" s="88" t="s">
        <v>81</v>
      </c>
      <c r="D2" s="89"/>
      <c r="E2" s="89"/>
      <c r="F2" s="89"/>
      <c r="G2" s="89"/>
      <c r="H2" s="89"/>
      <c r="I2" s="89"/>
      <c r="J2" s="89"/>
      <c r="K2" s="90" t="s">
        <v>204</v>
      </c>
      <c r="L2" s="89"/>
      <c r="M2" s="89"/>
    </row>
    <row r="3" spans="3:13" s="24" customFormat="1" ht="27" customHeight="1" x14ac:dyDescent="0.15">
      <c r="C3" s="225" t="s">
        <v>71</v>
      </c>
      <c r="D3" s="235" t="s">
        <v>82</v>
      </c>
      <c r="E3" s="223" t="s">
        <v>83</v>
      </c>
      <c r="F3" s="223" t="s">
        <v>84</v>
      </c>
      <c r="G3" s="223" t="s">
        <v>85</v>
      </c>
      <c r="H3" s="223" t="s">
        <v>86</v>
      </c>
      <c r="I3" s="223" t="s">
        <v>87</v>
      </c>
      <c r="J3" s="223" t="s">
        <v>88</v>
      </c>
      <c r="K3" s="223" t="s">
        <v>89</v>
      </c>
      <c r="L3" s="233"/>
    </row>
    <row r="4" spans="3:13" s="24" customFormat="1" ht="18" customHeight="1" x14ac:dyDescent="0.15">
      <c r="C4" s="226"/>
      <c r="D4" s="236"/>
      <c r="E4" s="224"/>
      <c r="F4" s="224"/>
      <c r="G4" s="224"/>
      <c r="H4" s="224"/>
      <c r="I4" s="224"/>
      <c r="J4" s="224"/>
      <c r="K4" s="224"/>
      <c r="L4" s="234"/>
    </row>
    <row r="5" spans="3:13" s="24" customFormat="1" ht="30" customHeight="1" x14ac:dyDescent="0.15">
      <c r="C5" s="91">
        <v>4529140707</v>
      </c>
      <c r="D5" s="92">
        <v>4438471664</v>
      </c>
      <c r="E5" s="93">
        <v>62604556</v>
      </c>
      <c r="F5" s="93">
        <v>28064487</v>
      </c>
      <c r="G5" s="93">
        <v>0</v>
      </c>
      <c r="H5" s="94">
        <v>0</v>
      </c>
      <c r="I5" s="94">
        <v>0</v>
      </c>
      <c r="J5" s="93">
        <v>0</v>
      </c>
      <c r="K5" s="185" t="s">
        <v>275</v>
      </c>
      <c r="L5" s="95"/>
    </row>
    <row r="6" spans="3:13" s="24" customFormat="1" x14ac:dyDescent="0.15"/>
    <row r="7" spans="3:13" s="24" customFormat="1" x14ac:dyDescent="0.15"/>
    <row r="8" spans="3:13" s="24" customFormat="1" x14ac:dyDescent="0.15"/>
    <row r="9" spans="3:13" s="24" customFormat="1" x14ac:dyDescent="0.15"/>
    <row r="10" spans="3:13" s="24" customFormat="1" ht="19.5" customHeight="1" x14ac:dyDescent="0.15">
      <c r="C10" s="88" t="s">
        <v>90</v>
      </c>
      <c r="D10" s="89"/>
      <c r="E10" s="89"/>
      <c r="F10" s="89"/>
      <c r="G10" s="89"/>
      <c r="H10" s="89"/>
      <c r="I10" s="89"/>
      <c r="J10" s="89"/>
      <c r="K10" s="89"/>
      <c r="L10" s="90" t="s">
        <v>204</v>
      </c>
    </row>
    <row r="11" spans="3:13" s="24" customFormat="1" x14ac:dyDescent="0.15">
      <c r="C11" s="225" t="s">
        <v>71</v>
      </c>
      <c r="D11" s="235" t="s">
        <v>91</v>
      </c>
      <c r="E11" s="223" t="s">
        <v>92</v>
      </c>
      <c r="F11" s="223" t="s">
        <v>93</v>
      </c>
      <c r="G11" s="223" t="s">
        <v>94</v>
      </c>
      <c r="H11" s="223" t="s">
        <v>95</v>
      </c>
      <c r="I11" s="223" t="s">
        <v>96</v>
      </c>
      <c r="J11" s="223" t="s">
        <v>97</v>
      </c>
      <c r="K11" s="223" t="s">
        <v>98</v>
      </c>
      <c r="L11" s="223" t="s">
        <v>99</v>
      </c>
    </row>
    <row r="12" spans="3:13" s="24" customFormat="1" x14ac:dyDescent="0.15">
      <c r="C12" s="226"/>
      <c r="D12" s="236"/>
      <c r="E12" s="224"/>
      <c r="F12" s="224"/>
      <c r="G12" s="224"/>
      <c r="H12" s="224"/>
      <c r="I12" s="224"/>
      <c r="J12" s="224"/>
      <c r="K12" s="224"/>
      <c r="L12" s="224"/>
    </row>
    <row r="13" spans="3:13" s="24" customFormat="1" ht="34.15" customHeight="1" x14ac:dyDescent="0.15">
      <c r="C13" s="91">
        <f>C5</f>
        <v>4529140707</v>
      </c>
      <c r="D13" s="92">
        <v>24244936</v>
      </c>
      <c r="E13" s="93">
        <v>52136340</v>
      </c>
      <c r="F13" s="93">
        <v>65444707</v>
      </c>
      <c r="G13" s="93">
        <v>189326552</v>
      </c>
      <c r="H13" s="93">
        <v>54419203</v>
      </c>
      <c r="I13" s="93">
        <v>1215665326</v>
      </c>
      <c r="J13" s="93">
        <v>1636391244</v>
      </c>
      <c r="K13" s="93">
        <v>1085721403</v>
      </c>
      <c r="L13" s="94">
        <v>205790996</v>
      </c>
    </row>
    <row r="14" spans="3:13" s="24" customFormat="1" x14ac:dyDescent="0.15"/>
    <row r="15" spans="3:13" s="24" customFormat="1" x14ac:dyDescent="0.15"/>
    <row r="16" spans="3:13" s="24" customFormat="1" ht="19.5" customHeight="1" x14ac:dyDescent="0.15">
      <c r="C16" s="88" t="s">
        <v>100</v>
      </c>
      <c r="F16" s="89"/>
      <c r="G16" s="89"/>
      <c r="H16" s="89"/>
      <c r="I16" s="90" t="s">
        <v>204</v>
      </c>
    </row>
    <row r="17" spans="3:9" s="24" customFormat="1" ht="13.15" customHeight="1" x14ac:dyDescent="0.15">
      <c r="C17" s="225" t="s">
        <v>101</v>
      </c>
      <c r="D17" s="227" t="s">
        <v>102</v>
      </c>
      <c r="E17" s="228"/>
      <c r="F17" s="228"/>
      <c r="G17" s="228"/>
      <c r="H17" s="228"/>
      <c r="I17" s="229"/>
    </row>
    <row r="18" spans="3:9" s="24" customFormat="1" ht="20.25" customHeight="1" x14ac:dyDescent="0.15">
      <c r="C18" s="226"/>
      <c r="D18" s="230"/>
      <c r="E18" s="231"/>
      <c r="F18" s="231"/>
      <c r="G18" s="231"/>
      <c r="H18" s="231"/>
      <c r="I18" s="232"/>
    </row>
    <row r="19" spans="3:9" s="24" customFormat="1" ht="32.450000000000003" customHeight="1" x14ac:dyDescent="0.15">
      <c r="C19" s="96" t="s">
        <v>200</v>
      </c>
      <c r="D19" s="220" t="s">
        <v>201</v>
      </c>
      <c r="E19" s="221"/>
      <c r="F19" s="221"/>
      <c r="G19" s="221"/>
      <c r="H19" s="221"/>
      <c r="I19" s="222"/>
    </row>
    <row r="20" spans="3:9" s="24" customFormat="1" ht="19.5" customHeight="1" x14ac:dyDescent="0.15">
      <c r="C20" s="24" t="s">
        <v>210</v>
      </c>
    </row>
    <row r="21" spans="3:9" s="24" customFormat="1" x14ac:dyDescent="0.15"/>
  </sheetData>
  <mergeCells count="23"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  <mergeCell ref="C17:C18"/>
    <mergeCell ref="D17:I18"/>
    <mergeCell ref="I3:I4"/>
    <mergeCell ref="J3:J4"/>
    <mergeCell ref="K3:K4"/>
    <mergeCell ref="D19:I19"/>
    <mergeCell ref="I11:I12"/>
    <mergeCell ref="J11:J12"/>
    <mergeCell ref="K11:K12"/>
    <mergeCell ref="L11:L12"/>
  </mergeCells>
  <phoneticPr fontId="3"/>
  <printOptions horizontalCentered="1"/>
  <pageMargins left="0.19685039370078741" right="0.19685039370078741" top="0.74803149606299213" bottom="0.15748031496062992" header="0.31496062992125984" footer="0.31496062992125984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B1:G7"/>
  <sheetViews>
    <sheetView view="pageBreakPreview" zoomScale="110" zoomScaleNormal="100" zoomScaleSheetLayoutView="110" workbookViewId="0">
      <selection activeCell="F9" sqref="F9"/>
    </sheetView>
  </sheetViews>
  <sheetFormatPr defaultColWidth="9" defaultRowHeight="13.5" x14ac:dyDescent="0.15"/>
  <cols>
    <col min="1" max="1" width="2.875" style="1" customWidth="1"/>
    <col min="2" max="7" width="16.625" style="1" customWidth="1"/>
    <col min="8" max="8" width="0.875" style="1" customWidth="1"/>
    <col min="9" max="16384" width="9" style="1"/>
  </cols>
  <sheetData>
    <row r="1" spans="2:7" ht="7.5" customHeight="1" x14ac:dyDescent="0.15"/>
    <row r="2" spans="2:7" ht="15.75" customHeight="1" x14ac:dyDescent="0.15">
      <c r="B2" s="2" t="s">
        <v>103</v>
      </c>
      <c r="G2" s="82" t="s">
        <v>205</v>
      </c>
    </row>
    <row r="3" spans="2:7" s="83" customFormat="1" ht="23.1" customHeight="1" x14ac:dyDescent="0.15">
      <c r="B3" s="209" t="s">
        <v>104</v>
      </c>
      <c r="C3" s="209" t="s">
        <v>105</v>
      </c>
      <c r="D3" s="209" t="s">
        <v>106</v>
      </c>
      <c r="E3" s="238" t="s">
        <v>107</v>
      </c>
      <c r="F3" s="239"/>
      <c r="G3" s="209" t="s">
        <v>108</v>
      </c>
    </row>
    <row r="4" spans="2:7" s="83" customFormat="1" ht="23.1" customHeight="1" x14ac:dyDescent="0.15">
      <c r="B4" s="237"/>
      <c r="C4" s="237"/>
      <c r="D4" s="237"/>
      <c r="E4" s="84" t="s">
        <v>109</v>
      </c>
      <c r="F4" s="84" t="s">
        <v>110</v>
      </c>
      <c r="G4" s="237"/>
    </row>
    <row r="5" spans="2:7" s="83" customFormat="1" ht="27" customHeight="1" x14ac:dyDescent="0.15">
      <c r="B5" s="85" t="s">
        <v>150</v>
      </c>
      <c r="C5" s="86">
        <v>60739109</v>
      </c>
      <c r="D5" s="86">
        <v>74744452</v>
      </c>
      <c r="E5" s="86">
        <v>60739109</v>
      </c>
      <c r="F5" s="87">
        <v>0</v>
      </c>
      <c r="G5" s="86">
        <f>C5+D5-E5-F5</f>
        <v>74744452</v>
      </c>
    </row>
    <row r="6" spans="2:7" s="83" customFormat="1" ht="27" customHeight="1" x14ac:dyDescent="0.15">
      <c r="B6" s="85" t="s">
        <v>151</v>
      </c>
      <c r="C6" s="86">
        <v>191205441</v>
      </c>
      <c r="D6" s="86">
        <v>58212846</v>
      </c>
      <c r="E6" s="87"/>
      <c r="F6" s="87"/>
      <c r="G6" s="86">
        <f>C6+D6-E6-F6</f>
        <v>249418287</v>
      </c>
    </row>
    <row r="7" spans="2:7" s="83" customFormat="1" ht="29.1" customHeight="1" x14ac:dyDescent="0.15">
      <c r="B7" s="85" t="s">
        <v>7</v>
      </c>
      <c r="C7" s="86">
        <f>SUM(C5:C6)</f>
        <v>251944550</v>
      </c>
      <c r="D7" s="86">
        <f>SUM(D5:D6)</f>
        <v>132957298</v>
      </c>
      <c r="E7" s="86">
        <f>SUM(E5:E6)</f>
        <v>60739109</v>
      </c>
      <c r="F7" s="86">
        <f>SUM(F5:F6)</f>
        <v>0</v>
      </c>
      <c r="G7" s="86">
        <f>SUM(G5:G6)</f>
        <v>324162739</v>
      </c>
    </row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1"/>
  <dimension ref="A1:N21"/>
  <sheetViews>
    <sheetView tabSelected="1" view="pageBreakPreview" zoomScale="98" zoomScaleNormal="100" zoomScaleSheetLayoutView="98" workbookViewId="0">
      <selection activeCell="F14" sqref="F14"/>
    </sheetView>
  </sheetViews>
  <sheetFormatPr defaultColWidth="9" defaultRowHeight="13.5" x14ac:dyDescent="0.15"/>
  <cols>
    <col min="1" max="1" width="8.125" style="22" customWidth="1"/>
    <col min="2" max="2" width="5" style="22" customWidth="1"/>
    <col min="3" max="3" width="23.625" style="22" customWidth="1"/>
    <col min="4" max="8" width="15.625" style="22" customWidth="1"/>
    <col min="9" max="9" width="1.25" style="22" customWidth="1"/>
    <col min="10" max="10" width="12.625" style="22" customWidth="1"/>
    <col min="11" max="12" width="12.75" style="1" bestFit="1" customWidth="1"/>
    <col min="13" max="13" width="14.125" style="1" bestFit="1" customWidth="1"/>
    <col min="14" max="16384" width="9" style="1"/>
  </cols>
  <sheetData>
    <row r="1" spans="3:11" s="22" customFormat="1" ht="17.25" customHeight="1" x14ac:dyDescent="0.15"/>
    <row r="2" spans="3:11" s="22" customFormat="1" ht="18" customHeight="1" x14ac:dyDescent="0.15">
      <c r="C2" s="242" t="s">
        <v>130</v>
      </c>
      <c r="D2" s="243"/>
      <c r="E2" s="243"/>
      <c r="F2" s="244" t="s">
        <v>208</v>
      </c>
      <c r="G2" s="244"/>
      <c r="H2" s="244"/>
    </row>
    <row r="3" spans="3:11" s="22" customFormat="1" ht="24.95" customHeight="1" x14ac:dyDescent="0.15">
      <c r="C3" s="245" t="s">
        <v>15</v>
      </c>
      <c r="D3" s="245" t="s">
        <v>115</v>
      </c>
      <c r="E3" s="246" t="s">
        <v>131</v>
      </c>
      <c r="F3" s="245"/>
      <c r="G3" s="245"/>
      <c r="H3" s="245"/>
    </row>
    <row r="4" spans="3:11" s="53" customFormat="1" ht="27.95" customHeight="1" x14ac:dyDescent="0.15">
      <c r="C4" s="245"/>
      <c r="D4" s="245"/>
      <c r="E4" s="54" t="s">
        <v>132</v>
      </c>
      <c r="F4" s="33" t="s">
        <v>133</v>
      </c>
      <c r="G4" s="33" t="s">
        <v>134</v>
      </c>
      <c r="H4" s="33" t="s">
        <v>135</v>
      </c>
    </row>
    <row r="5" spans="3:11" s="22" customFormat="1" ht="30" customHeight="1" x14ac:dyDescent="0.15">
      <c r="C5" s="55" t="s">
        <v>136</v>
      </c>
      <c r="D5" s="180">
        <v>5712438707</v>
      </c>
      <c r="E5" s="181">
        <v>1669102061</v>
      </c>
      <c r="F5" s="182">
        <v>48822000</v>
      </c>
      <c r="G5" s="182">
        <v>3345340646</v>
      </c>
      <c r="H5" s="182">
        <v>649174000</v>
      </c>
    </row>
    <row r="6" spans="3:11" s="22" customFormat="1" ht="30" customHeight="1" x14ac:dyDescent="0.15">
      <c r="C6" s="55" t="s">
        <v>137</v>
      </c>
      <c r="D6" s="180">
        <v>344621565</v>
      </c>
      <c r="E6" s="57">
        <v>101302000</v>
      </c>
      <c r="F6" s="58">
        <v>221500000</v>
      </c>
      <c r="G6" s="58">
        <v>18759565</v>
      </c>
      <c r="H6" s="59">
        <v>3060000</v>
      </c>
    </row>
    <row r="7" spans="3:11" s="22" customFormat="1" ht="30" customHeight="1" x14ac:dyDescent="0.15">
      <c r="C7" s="55" t="s">
        <v>138</v>
      </c>
      <c r="D7" s="180">
        <v>353894761</v>
      </c>
      <c r="E7" s="57">
        <v>0</v>
      </c>
      <c r="F7" s="56">
        <v>0</v>
      </c>
      <c r="G7" s="183">
        <v>330574830</v>
      </c>
      <c r="H7" s="60">
        <v>23319931</v>
      </c>
    </row>
    <row r="8" spans="3:11" s="22" customFormat="1" ht="30" customHeight="1" x14ac:dyDescent="0.15">
      <c r="C8" s="55" t="s">
        <v>110</v>
      </c>
      <c r="D8" s="180">
        <v>0</v>
      </c>
      <c r="E8" s="57"/>
      <c r="F8" s="58"/>
      <c r="G8" s="59"/>
      <c r="H8" s="59"/>
      <c r="K8" s="168"/>
    </row>
    <row r="9" spans="3:11" s="22" customFormat="1" ht="30" customHeight="1" x14ac:dyDescent="0.15">
      <c r="C9" s="61" t="s">
        <v>44</v>
      </c>
      <c r="D9" s="62">
        <v>6410955033</v>
      </c>
      <c r="E9" s="63">
        <v>1770404061</v>
      </c>
      <c r="F9" s="63">
        <v>270322000</v>
      </c>
      <c r="G9" s="63">
        <v>3694675041</v>
      </c>
      <c r="H9" s="63">
        <v>675553931</v>
      </c>
      <c r="K9" s="168"/>
    </row>
    <row r="10" spans="3:11" s="22" customFormat="1" ht="30" customHeight="1" x14ac:dyDescent="0.15">
      <c r="C10" s="53"/>
      <c r="D10" s="64"/>
      <c r="E10" s="65"/>
      <c r="F10" s="65"/>
      <c r="G10" s="65"/>
      <c r="H10" s="65"/>
      <c r="K10" s="168"/>
    </row>
    <row r="11" spans="3:11" s="66" customFormat="1" ht="36" customHeight="1" x14ac:dyDescent="0.15">
      <c r="J11" s="22"/>
      <c r="K11" s="168"/>
    </row>
    <row r="12" spans="3:11" s="66" customFormat="1" ht="36" customHeight="1" x14ac:dyDescent="0.15">
      <c r="J12" s="22"/>
      <c r="K12" s="168"/>
    </row>
    <row r="13" spans="3:11" s="66" customFormat="1" ht="36" customHeight="1" x14ac:dyDescent="0.15">
      <c r="J13" s="22"/>
      <c r="K13" s="168"/>
    </row>
    <row r="14" spans="3:11" s="66" customFormat="1" ht="36" customHeight="1" x14ac:dyDescent="0.15">
      <c r="J14" s="22"/>
      <c r="K14" s="168"/>
    </row>
    <row r="15" spans="3:11" s="66" customFormat="1" ht="36" customHeight="1" x14ac:dyDescent="0.15">
      <c r="J15" s="22"/>
      <c r="K15" s="168"/>
    </row>
    <row r="16" spans="3:11" s="66" customFormat="1" ht="36" customHeight="1" x14ac:dyDescent="0.15">
      <c r="J16" s="22"/>
      <c r="K16" s="168"/>
    </row>
    <row r="17" spans="1:14" s="66" customFormat="1" ht="21.75" customHeight="1" x14ac:dyDescent="0.15">
      <c r="K17" s="168"/>
    </row>
    <row r="18" spans="1:14" x14ac:dyDescent="0.15">
      <c r="A18" s="66"/>
      <c r="B18" s="66"/>
      <c r="C18" s="240"/>
      <c r="D18" s="241"/>
      <c r="E18" s="241"/>
      <c r="F18" s="241"/>
      <c r="G18" s="241"/>
      <c r="H18" s="241"/>
      <c r="I18" s="66"/>
      <c r="J18" s="66"/>
      <c r="K18" s="168"/>
      <c r="L18" s="66"/>
      <c r="M18" s="66"/>
      <c r="N18" s="66"/>
    </row>
    <row r="19" spans="1:14" x14ac:dyDescent="0.15">
      <c r="A19" s="66"/>
      <c r="B19" s="66"/>
      <c r="C19" s="67"/>
      <c r="D19" s="67"/>
      <c r="E19" s="67"/>
      <c r="F19" s="67"/>
      <c r="G19" s="67"/>
      <c r="H19" s="67"/>
      <c r="I19" s="66"/>
      <c r="J19" s="66"/>
    </row>
    <row r="20" spans="1:14" x14ac:dyDescent="0.15">
      <c r="C20" s="68"/>
      <c r="D20" s="67"/>
      <c r="E20" s="68"/>
      <c r="F20" s="68"/>
      <c r="G20" s="68"/>
      <c r="H20" s="68"/>
    </row>
    <row r="21" spans="1:14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</row>
  </sheetData>
  <mergeCells count="6">
    <mergeCell ref="C18:H18"/>
    <mergeCell ref="C2:E2"/>
    <mergeCell ref="F2:H2"/>
    <mergeCell ref="C3:C4"/>
    <mergeCell ref="D3:D4"/>
    <mergeCell ref="E3:H3"/>
  </mergeCells>
  <phoneticPr fontId="3"/>
  <printOptions horizontalCentered="1"/>
  <pageMargins left="0.11811023622047245" right="0.11811023622047245" top="0.74803149606299213" bottom="0.15748031496062992" header="0.31496062992125984" footer="0.31496062992125984"/>
  <pageSetup paperSize="9" scale="13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G42"/>
  <sheetViews>
    <sheetView view="pageBreakPreview" topLeftCell="B1" zoomScale="80" zoomScaleNormal="50" zoomScaleSheetLayoutView="80" workbookViewId="0">
      <selection activeCell="E19" sqref="E19"/>
    </sheetView>
  </sheetViews>
  <sheetFormatPr defaultColWidth="9" defaultRowHeight="13.5" x14ac:dyDescent="0.15"/>
  <cols>
    <col min="1" max="1" width="4.25" style="23" customWidth="1"/>
    <col min="2" max="2" width="14.625" style="23" customWidth="1"/>
    <col min="3" max="3" width="49.375" style="23" customWidth="1"/>
    <col min="4" max="4" width="86.375" style="23" customWidth="1"/>
    <col min="5" max="5" width="63.75" style="23" customWidth="1"/>
    <col min="6" max="6" width="30.875" style="23" customWidth="1"/>
    <col min="7" max="7" width="32.875" style="23" customWidth="1"/>
    <col min="8" max="8" width="1" style="23" customWidth="1"/>
    <col min="9" max="9" width="1.5" style="23" customWidth="1"/>
    <col min="10" max="16384" width="9" style="23"/>
  </cols>
  <sheetData>
    <row r="1" spans="2:7" ht="11.25" customHeight="1" x14ac:dyDescent="0.15"/>
    <row r="2" spans="2:7" ht="24" x14ac:dyDescent="0.15">
      <c r="B2" s="163" t="s">
        <v>111</v>
      </c>
    </row>
    <row r="3" spans="2:7" ht="37.5" customHeight="1" x14ac:dyDescent="0.15">
      <c r="B3" s="164" t="s">
        <v>112</v>
      </c>
      <c r="C3" s="158"/>
      <c r="D3" s="158"/>
      <c r="E3" s="159"/>
      <c r="F3" s="159"/>
      <c r="G3" s="160" t="s">
        <v>206</v>
      </c>
    </row>
    <row r="4" spans="2:7" ht="30" customHeight="1" x14ac:dyDescent="0.15">
      <c r="B4" s="247" t="s">
        <v>15</v>
      </c>
      <c r="C4" s="247"/>
      <c r="D4" s="161" t="s">
        <v>113</v>
      </c>
      <c r="E4" s="161" t="s">
        <v>114</v>
      </c>
      <c r="F4" s="162" t="s">
        <v>115</v>
      </c>
      <c r="G4" s="161" t="s">
        <v>116</v>
      </c>
    </row>
    <row r="5" spans="2:7" ht="21.75" customHeight="1" x14ac:dyDescent="0.15">
      <c r="B5" s="248" t="s">
        <v>117</v>
      </c>
      <c r="C5" s="249"/>
      <c r="D5" s="145" t="s">
        <v>261</v>
      </c>
      <c r="E5" s="146" t="s">
        <v>281</v>
      </c>
      <c r="F5" s="154">
        <v>74739219</v>
      </c>
      <c r="G5" s="155" t="s">
        <v>246</v>
      </c>
    </row>
    <row r="6" spans="2:7" ht="21.75" customHeight="1" x14ac:dyDescent="0.15">
      <c r="B6" s="250"/>
      <c r="C6" s="251"/>
      <c r="D6" s="169" t="s">
        <v>276</v>
      </c>
      <c r="E6" s="170" t="s">
        <v>282</v>
      </c>
      <c r="F6" s="171">
        <v>234031000</v>
      </c>
      <c r="G6" s="155" t="s">
        <v>247</v>
      </c>
    </row>
    <row r="7" spans="2:7" ht="21.75" customHeight="1" x14ac:dyDescent="0.15">
      <c r="B7" s="250"/>
      <c r="C7" s="251"/>
      <c r="D7" s="169" t="s">
        <v>277</v>
      </c>
      <c r="E7" s="170" t="s">
        <v>283</v>
      </c>
      <c r="F7" s="171">
        <v>50715000</v>
      </c>
      <c r="G7" s="152" t="s">
        <v>247</v>
      </c>
    </row>
    <row r="8" spans="2:7" ht="21.75" customHeight="1" x14ac:dyDescent="0.15">
      <c r="B8" s="250"/>
      <c r="C8" s="251"/>
      <c r="D8" s="145" t="s">
        <v>278</v>
      </c>
      <c r="E8" s="170" t="s">
        <v>283</v>
      </c>
      <c r="F8" s="154">
        <v>14008000</v>
      </c>
      <c r="G8" s="155" t="s">
        <v>247</v>
      </c>
    </row>
    <row r="9" spans="2:7" ht="25.5" customHeight="1" x14ac:dyDescent="0.15">
      <c r="B9" s="250"/>
      <c r="C9" s="251"/>
      <c r="D9" s="145" t="s">
        <v>279</v>
      </c>
      <c r="E9" s="184" t="s">
        <v>284</v>
      </c>
      <c r="F9" s="154">
        <v>2000000</v>
      </c>
      <c r="G9" s="152" t="s">
        <v>246</v>
      </c>
    </row>
    <row r="10" spans="2:7" ht="21.75" customHeight="1" x14ac:dyDescent="0.15">
      <c r="B10" s="250"/>
      <c r="C10" s="251"/>
      <c r="D10" s="145" t="s">
        <v>262</v>
      </c>
      <c r="E10" s="146" t="s">
        <v>285</v>
      </c>
      <c r="F10" s="154">
        <v>597000</v>
      </c>
      <c r="G10" s="152" t="s">
        <v>259</v>
      </c>
    </row>
    <row r="11" spans="2:7" ht="21.75" customHeight="1" x14ac:dyDescent="0.15">
      <c r="B11" s="250"/>
      <c r="C11" s="251"/>
      <c r="D11" s="145" t="s">
        <v>263</v>
      </c>
      <c r="E11" s="186" t="s">
        <v>286</v>
      </c>
      <c r="F11" s="154">
        <v>572000</v>
      </c>
      <c r="G11" s="152" t="s">
        <v>258</v>
      </c>
    </row>
    <row r="12" spans="2:7" ht="21.75" customHeight="1" x14ac:dyDescent="0.15">
      <c r="B12" s="250"/>
      <c r="C12" s="251"/>
      <c r="D12" s="145" t="s">
        <v>291</v>
      </c>
      <c r="E12" s="146" t="s">
        <v>281</v>
      </c>
      <c r="F12" s="154">
        <v>39425660</v>
      </c>
      <c r="G12" s="152" t="s">
        <v>246</v>
      </c>
    </row>
    <row r="13" spans="2:7" ht="21.75" customHeight="1" x14ac:dyDescent="0.15">
      <c r="B13" s="250"/>
      <c r="C13" s="251"/>
      <c r="D13" s="145" t="s">
        <v>280</v>
      </c>
      <c r="E13" s="146"/>
      <c r="F13" s="147">
        <v>43852121</v>
      </c>
      <c r="G13" s="152"/>
    </row>
    <row r="14" spans="2:7" ht="21.75" customHeight="1" x14ac:dyDescent="0.15">
      <c r="B14" s="252"/>
      <c r="C14" s="253"/>
      <c r="D14" s="149" t="s">
        <v>118</v>
      </c>
      <c r="E14" s="150"/>
      <c r="F14" s="151">
        <v>459940000</v>
      </c>
      <c r="G14" s="153"/>
    </row>
    <row r="15" spans="2:7" ht="21.75" customHeight="1" x14ac:dyDescent="0.15">
      <c r="B15" s="254" t="s">
        <v>119</v>
      </c>
      <c r="C15" s="255"/>
      <c r="D15" s="172" t="s">
        <v>211</v>
      </c>
      <c r="E15" s="146" t="s">
        <v>212</v>
      </c>
      <c r="F15" s="154">
        <v>159272000</v>
      </c>
      <c r="G15" s="155" t="s">
        <v>247</v>
      </c>
    </row>
    <row r="16" spans="2:7" ht="21.75" customHeight="1" x14ac:dyDescent="0.15">
      <c r="B16" s="256"/>
      <c r="C16" s="257"/>
      <c r="D16" s="146" t="s">
        <v>287</v>
      </c>
      <c r="E16" s="146" t="s">
        <v>251</v>
      </c>
      <c r="F16" s="167">
        <v>27200000</v>
      </c>
      <c r="G16" s="155" t="s">
        <v>247</v>
      </c>
    </row>
    <row r="17" spans="2:7" ht="21.75" customHeight="1" x14ac:dyDescent="0.15">
      <c r="B17" s="256"/>
      <c r="C17" s="257"/>
      <c r="D17" s="146" t="s">
        <v>215</v>
      </c>
      <c r="E17" s="146" t="s">
        <v>216</v>
      </c>
      <c r="F17" s="167">
        <v>27496861</v>
      </c>
      <c r="G17" s="155" t="s">
        <v>247</v>
      </c>
    </row>
    <row r="18" spans="2:7" ht="21.75" customHeight="1" x14ac:dyDescent="0.15">
      <c r="B18" s="256"/>
      <c r="C18" s="257"/>
      <c r="D18" s="146" t="s">
        <v>245</v>
      </c>
      <c r="E18" s="146" t="s">
        <v>264</v>
      </c>
      <c r="F18" s="167">
        <v>8000</v>
      </c>
      <c r="G18" s="156" t="s">
        <v>246</v>
      </c>
    </row>
    <row r="19" spans="2:7" ht="21.75" customHeight="1" x14ac:dyDescent="0.15">
      <c r="B19" s="256"/>
      <c r="C19" s="257"/>
      <c r="D19" s="146" t="s">
        <v>265</v>
      </c>
      <c r="E19" s="146" t="s">
        <v>288</v>
      </c>
      <c r="F19" s="167">
        <v>4140000</v>
      </c>
      <c r="G19" s="155" t="s">
        <v>247</v>
      </c>
    </row>
    <row r="20" spans="2:7" ht="21.75" customHeight="1" x14ac:dyDescent="0.15">
      <c r="B20" s="256"/>
      <c r="C20" s="257"/>
      <c r="D20" s="146" t="s">
        <v>249</v>
      </c>
      <c r="E20" s="146" t="s">
        <v>251</v>
      </c>
      <c r="F20" s="167">
        <v>6450000</v>
      </c>
      <c r="G20" s="156" t="s">
        <v>247</v>
      </c>
    </row>
    <row r="21" spans="2:7" ht="21.75" customHeight="1" x14ac:dyDescent="0.15">
      <c r="B21" s="256"/>
      <c r="C21" s="257"/>
      <c r="D21" s="146" t="s">
        <v>221</v>
      </c>
      <c r="E21" s="146" t="s">
        <v>288</v>
      </c>
      <c r="F21" s="167">
        <v>16243000</v>
      </c>
      <c r="G21" s="156" t="s">
        <v>247</v>
      </c>
    </row>
    <row r="22" spans="2:7" ht="21.75" customHeight="1" x14ac:dyDescent="0.15">
      <c r="B22" s="256"/>
      <c r="C22" s="257"/>
      <c r="D22" s="146" t="s">
        <v>218</v>
      </c>
      <c r="E22" s="146" t="s">
        <v>252</v>
      </c>
      <c r="F22" s="167">
        <v>8164500</v>
      </c>
      <c r="G22" s="155" t="s">
        <v>258</v>
      </c>
    </row>
    <row r="23" spans="2:7" ht="21.75" customHeight="1" x14ac:dyDescent="0.15">
      <c r="B23" s="256"/>
      <c r="C23" s="257"/>
      <c r="D23" s="146" t="s">
        <v>219</v>
      </c>
      <c r="E23" s="146" t="s">
        <v>220</v>
      </c>
      <c r="F23" s="167">
        <v>5325000</v>
      </c>
      <c r="G23" s="156" t="s">
        <v>247</v>
      </c>
    </row>
    <row r="24" spans="2:7" ht="21.75" customHeight="1" x14ac:dyDescent="0.15">
      <c r="B24" s="256"/>
      <c r="C24" s="257"/>
      <c r="D24" s="146" t="s">
        <v>213</v>
      </c>
      <c r="E24" s="146" t="s">
        <v>214</v>
      </c>
      <c r="F24" s="167">
        <v>42954809</v>
      </c>
      <c r="G24" s="155" t="s">
        <v>258</v>
      </c>
    </row>
    <row r="25" spans="2:7" ht="21.75" customHeight="1" x14ac:dyDescent="0.15">
      <c r="B25" s="256"/>
      <c r="C25" s="257"/>
      <c r="D25" s="146" t="s">
        <v>266</v>
      </c>
      <c r="E25" s="146" t="s">
        <v>217</v>
      </c>
      <c r="F25" s="167">
        <v>6318000</v>
      </c>
      <c r="G25" s="155" t="s">
        <v>247</v>
      </c>
    </row>
    <row r="26" spans="2:7" ht="21.75" customHeight="1" x14ac:dyDescent="0.15">
      <c r="B26" s="256"/>
      <c r="C26" s="257"/>
      <c r="D26" s="146" t="s">
        <v>289</v>
      </c>
      <c r="E26" s="146" t="s">
        <v>253</v>
      </c>
      <c r="F26" s="167">
        <v>6440000</v>
      </c>
      <c r="G26" s="156" t="s">
        <v>246</v>
      </c>
    </row>
    <row r="27" spans="2:7" ht="21.75" customHeight="1" x14ac:dyDescent="0.15">
      <c r="B27" s="256"/>
      <c r="C27" s="257"/>
      <c r="D27" s="146" t="s">
        <v>290</v>
      </c>
      <c r="E27" s="146" t="s">
        <v>284</v>
      </c>
      <c r="F27" s="167">
        <v>72390000</v>
      </c>
      <c r="G27" s="155" t="s">
        <v>247</v>
      </c>
    </row>
    <row r="28" spans="2:7" ht="21.75" customHeight="1" x14ac:dyDescent="0.15">
      <c r="B28" s="256"/>
      <c r="C28" s="257"/>
      <c r="D28" s="146" t="s">
        <v>292</v>
      </c>
      <c r="E28" s="146" t="s">
        <v>284</v>
      </c>
      <c r="F28" s="167">
        <v>29700000</v>
      </c>
      <c r="G28" s="155" t="s">
        <v>247</v>
      </c>
    </row>
    <row r="29" spans="2:7" ht="21.75" customHeight="1" x14ac:dyDescent="0.15">
      <c r="B29" s="256"/>
      <c r="C29" s="257"/>
      <c r="D29" s="146" t="s">
        <v>223</v>
      </c>
      <c r="E29" s="146" t="s">
        <v>267</v>
      </c>
      <c r="F29" s="167">
        <v>2530000</v>
      </c>
      <c r="G29" s="156" t="s">
        <v>258</v>
      </c>
    </row>
    <row r="30" spans="2:7" ht="21.75" customHeight="1" x14ac:dyDescent="0.15">
      <c r="B30" s="256"/>
      <c r="C30" s="257"/>
      <c r="D30" s="146" t="s">
        <v>222</v>
      </c>
      <c r="E30" s="146" t="s">
        <v>268</v>
      </c>
      <c r="F30" s="167">
        <v>3958017</v>
      </c>
      <c r="G30" s="156" t="s">
        <v>259</v>
      </c>
    </row>
    <row r="31" spans="2:7" ht="21.75" customHeight="1" x14ac:dyDescent="0.15">
      <c r="B31" s="256"/>
      <c r="C31" s="257"/>
      <c r="D31" s="146" t="s">
        <v>269</v>
      </c>
      <c r="E31" s="146" t="s">
        <v>254</v>
      </c>
      <c r="F31" s="167">
        <v>2030000</v>
      </c>
      <c r="G31" s="156" t="s">
        <v>258</v>
      </c>
    </row>
    <row r="32" spans="2:7" ht="21.75" customHeight="1" x14ac:dyDescent="0.15">
      <c r="B32" s="256"/>
      <c r="C32" s="257"/>
      <c r="D32" s="146" t="s">
        <v>293</v>
      </c>
      <c r="E32" s="146" t="s">
        <v>294</v>
      </c>
      <c r="F32" s="167">
        <v>5975000</v>
      </c>
      <c r="G32" s="155" t="s">
        <v>247</v>
      </c>
    </row>
    <row r="33" spans="2:7" ht="21.75" customHeight="1" x14ac:dyDescent="0.15">
      <c r="B33" s="256"/>
      <c r="C33" s="257"/>
      <c r="D33" s="146" t="s">
        <v>270</v>
      </c>
      <c r="E33" s="146" t="s">
        <v>255</v>
      </c>
      <c r="F33" s="167">
        <v>1596948</v>
      </c>
      <c r="G33" s="156" t="s">
        <v>247</v>
      </c>
    </row>
    <row r="34" spans="2:7" ht="21.75" customHeight="1" x14ac:dyDescent="0.15">
      <c r="B34" s="256"/>
      <c r="C34" s="257"/>
      <c r="D34" s="146" t="s">
        <v>271</v>
      </c>
      <c r="E34" s="146" t="s">
        <v>224</v>
      </c>
      <c r="F34" s="167">
        <v>1786200</v>
      </c>
      <c r="G34" s="156" t="s">
        <v>247</v>
      </c>
    </row>
    <row r="35" spans="2:7" ht="21.75" customHeight="1" x14ac:dyDescent="0.15">
      <c r="B35" s="256"/>
      <c r="C35" s="257"/>
      <c r="D35" s="146" t="s">
        <v>272</v>
      </c>
      <c r="E35" s="146" t="s">
        <v>256</v>
      </c>
      <c r="F35" s="167">
        <v>1241290</v>
      </c>
      <c r="G35" s="156" t="s">
        <v>248</v>
      </c>
    </row>
    <row r="36" spans="2:7" ht="21.75" customHeight="1" x14ac:dyDescent="0.15">
      <c r="B36" s="256"/>
      <c r="C36" s="257"/>
      <c r="D36" s="146" t="s">
        <v>250</v>
      </c>
      <c r="E36" s="146" t="s">
        <v>257</v>
      </c>
      <c r="F36" s="167">
        <v>1073200</v>
      </c>
      <c r="G36" s="156" t="s">
        <v>260</v>
      </c>
    </row>
    <row r="37" spans="2:7" ht="21.75" customHeight="1" x14ac:dyDescent="0.15">
      <c r="B37" s="256"/>
      <c r="C37" s="257"/>
      <c r="D37" s="146" t="s">
        <v>273</v>
      </c>
      <c r="E37" s="146" t="s">
        <v>274</v>
      </c>
      <c r="F37" s="167">
        <v>2505873</v>
      </c>
      <c r="G37" s="156" t="s">
        <v>260</v>
      </c>
    </row>
    <row r="38" spans="2:7" ht="21.75" customHeight="1" x14ac:dyDescent="0.15">
      <c r="B38" s="256"/>
      <c r="C38" s="257"/>
      <c r="D38" s="146" t="s">
        <v>160</v>
      </c>
      <c r="E38" s="146"/>
      <c r="F38" s="167">
        <v>135884956</v>
      </c>
      <c r="G38" s="156" t="s">
        <v>185</v>
      </c>
    </row>
    <row r="39" spans="2:7" ht="21.75" customHeight="1" x14ac:dyDescent="0.15">
      <c r="B39" s="258"/>
      <c r="C39" s="259"/>
      <c r="D39" s="157" t="s">
        <v>118</v>
      </c>
      <c r="E39" s="150"/>
      <c r="F39" s="148">
        <v>570683654</v>
      </c>
      <c r="G39" s="153"/>
    </row>
    <row r="40" spans="2:7" ht="21.75" customHeight="1" x14ac:dyDescent="0.15">
      <c r="B40" s="260" t="s">
        <v>44</v>
      </c>
      <c r="C40" s="261"/>
      <c r="D40" s="153"/>
      <c r="E40" s="150"/>
      <c r="F40" s="148">
        <v>1030623654</v>
      </c>
      <c r="G40" s="153"/>
    </row>
    <row r="41" spans="2:7" ht="3.75" customHeight="1" x14ac:dyDescent="0.15"/>
    <row r="42" spans="2:7" ht="12" customHeight="1" x14ac:dyDescent="0.15"/>
  </sheetData>
  <sortState xmlns:xlrd2="http://schemas.microsoft.com/office/spreadsheetml/2017/richdata2" ref="D16:G31">
    <sortCondition descending="1" ref="F16:F31"/>
  </sortState>
  <mergeCells count="5">
    <mergeCell ref="B4:C4"/>
    <mergeCell ref="B5:C14"/>
    <mergeCell ref="B15:C38"/>
    <mergeCell ref="B39:C39"/>
    <mergeCell ref="B40:C40"/>
  </mergeCells>
  <phoneticPr fontId="3"/>
  <printOptions horizontalCentered="1"/>
  <pageMargins left="0.74803149606299213" right="0.19685039370078741" top="1.1811023622047245" bottom="0.39370078740157483" header="0.78740157480314965" footer="0.19685039370078741"/>
  <pageSetup paperSize="9" scale="47" orientation="landscape" r:id="rId1"/>
  <headerFooter>
    <oddHeader>&amp;C&amp;"-,太字"&amp;22補助金明細</oddHeader>
  </headerFooter>
  <rowBreaks count="1" manualBreakCount="1">
    <brk id="1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13</vt:i4>
      </vt:variant>
    </vt:vector>
  </HeadingPairs>
  <TitlesOfParts>
    <vt:vector size="24" baseType="lpstr">
      <vt:lpstr>有形固定資産</vt:lpstr>
      <vt:lpstr>増減の明細</vt:lpstr>
      <vt:lpstr>基金</vt:lpstr>
      <vt:lpstr>未収金及び長期延滞債権</vt:lpstr>
      <vt:lpstr>地方債（借入先別）</vt:lpstr>
      <vt:lpstr>地方債（利率別など）</vt:lpstr>
      <vt:lpstr>引当金</vt:lpstr>
      <vt:lpstr>財源情報明細</vt:lpstr>
      <vt:lpstr>補助金明細</vt:lpstr>
      <vt:lpstr>財源明細</vt:lpstr>
      <vt:lpstr>資金明細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増減の明細!Print_Area</vt:lpstr>
      <vt:lpstr>'地方債（借入先別）'!Print_Area</vt:lpstr>
      <vt:lpstr>'地方債（利率別など）'!Print_Area</vt:lpstr>
      <vt:lpstr>補助金明細!Print_Area</vt:lpstr>
      <vt:lpstr>未収金及び長期延滞債権!Print_Area</vt:lpstr>
      <vt:lpstr>有形固定資産!Print_Area</vt:lpstr>
      <vt:lpstr>増減の明細!Print_Titles</vt:lpstr>
      <vt:lpstr>補助金明細!Print_Titles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miki</cp:lastModifiedBy>
  <cp:lastPrinted>2023-02-14T09:58:52Z</cp:lastPrinted>
  <dcterms:created xsi:type="dcterms:W3CDTF">2014-03-27T08:10:30Z</dcterms:created>
  <dcterms:modified xsi:type="dcterms:W3CDTF">2025-03-15T02:54:33Z</dcterms:modified>
</cp:coreProperties>
</file>