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mc:AlternateContent xmlns:mc="http://schemas.openxmlformats.org/markup-compatibility/2006">
    <mc:Choice Requires="x15">
      <x15ac:absPath xmlns:x15ac="http://schemas.microsoft.com/office/spreadsheetml/2010/11/ac" url="C:\Users\yanag\Desktop\中部\01.中部エリア\33.岡山県\は 早島町\33.成果品一式\20240423\【岡山県 早島町】成果品一式\01 一般会計等\"/>
    </mc:Choice>
  </mc:AlternateContent>
  <xr:revisionPtr revIDLastSave="0" documentId="13_ncr:1_{66660728-B38C-4F6F-85C5-37EF505452C2}" xr6:coauthVersionLast="47" xr6:coauthVersionMax="47" xr10:uidLastSave="{00000000-0000-0000-0000-000000000000}"/>
  <bookViews>
    <workbookView xWindow="-120" yWindow="-120" windowWidth="20730" windowHeight="11040" xr2:uid="{00000000-000D-0000-FFFF-FFFF00000000}"/>
  </bookViews>
  <sheets>
    <sheet name="有形固定資産" sheetId="23" r:id="rId1"/>
    <sheet name="増減の明細" sheetId="22" r:id="rId2"/>
    <sheet name="基金" sheetId="9" r:id="rId3"/>
    <sheet name="未収金及び長期延滞債権" sheetId="11" r:id="rId4"/>
    <sheet name="地方債（借入先別）" sheetId="12" r:id="rId5"/>
    <sheet name="地方債（利率別など）" sheetId="13" r:id="rId6"/>
    <sheet name="引当金" sheetId="14" r:id="rId7"/>
    <sheet name="財源情報明細" sheetId="17" r:id="rId8"/>
    <sheet name="補助金明細" sheetId="20" r:id="rId9"/>
    <sheet name="財源明細" sheetId="21" r:id="rId10"/>
    <sheet name="資金明細" sheetId="18" r:id="rId11"/>
  </sheets>
  <externalReferences>
    <externalReference r:id="rId12"/>
  </externalReferences>
  <definedNames>
    <definedName name="_xlnm._FilterDatabase" localSheetId="8" hidden="1">補助金明細!$B$4:$G$14</definedName>
    <definedName name="_xlnm.Print_Area" localSheetId="6">引当金!$A$1:$H$11</definedName>
    <definedName name="_xlnm.Print_Area" localSheetId="2">基金!$B$1:$L$19</definedName>
    <definedName name="_xlnm.Print_Area" localSheetId="7">財源情報明細!$B$1:$I$13</definedName>
    <definedName name="_xlnm.Print_Area" localSheetId="9">財源明細!$A$1:$G$29</definedName>
    <definedName name="_xlnm.Print_Area" localSheetId="10">資金明細!$A$1:$E$10</definedName>
    <definedName name="_xlnm.Print_Area" localSheetId="1">増減の明細!$A$1:$M$30</definedName>
    <definedName name="_xlnm.Print_Area" localSheetId="4">'地方債（借入先別）'!$A$1:$M$21</definedName>
    <definedName name="_xlnm.Print_Area" localSheetId="5">'地方債（利率別など）'!$B$1:$M$21</definedName>
    <definedName name="_xlnm.Print_Area" localSheetId="8">補助金明細!$A$1:$H$52</definedName>
    <definedName name="_xlnm.Print_Area" localSheetId="3">未収金及び長期延滞債権!$B$1:$I$16</definedName>
    <definedName name="_xlnm.Print_Area" localSheetId="0">有形固定資産!$A$1:$M$49</definedName>
    <definedName name="_xlnm.Print_Titles" localSheetId="1">増減の明細!$B:$B,増減の明細!$1:$1</definedName>
    <definedName name="_xlnm.Print_Titles" localSheetId="8">補助金明細!$B:$B,補助金明細!$2:$4</definedName>
    <definedName name="財務書類上科目">[1]リスト!$R$11:$R$27</definedName>
  </definedNames>
  <calcPr calcId="191029"/>
</workbook>
</file>

<file path=xl/calcChain.xml><?xml version="1.0" encoding="utf-8"?>
<calcChain xmlns="http://schemas.openxmlformats.org/spreadsheetml/2006/main">
  <c r="F14" i="20" l="1"/>
  <c r="D9" i="17"/>
  <c r="D6" i="17"/>
  <c r="D7" i="17"/>
  <c r="D8" i="17"/>
  <c r="D5" i="17"/>
  <c r="F9" i="17"/>
  <c r="G9" i="17"/>
  <c r="H9" i="17"/>
  <c r="E9" i="17"/>
  <c r="G5" i="14" l="1"/>
  <c r="E5" i="14"/>
  <c r="G6" i="14"/>
  <c r="C13" i="13" l="1"/>
  <c r="D18" i="12"/>
  <c r="C18" i="12"/>
  <c r="D14" i="11" l="1"/>
  <c r="H6" i="9"/>
  <c r="H7" i="9"/>
  <c r="H8" i="9"/>
  <c r="H9" i="9"/>
  <c r="H10" i="9"/>
  <c r="H11" i="9"/>
  <c r="H12" i="9"/>
  <c r="H13" i="9"/>
  <c r="H14" i="9"/>
  <c r="H15" i="9"/>
  <c r="H5" i="9"/>
  <c r="I28" i="22" l="1"/>
  <c r="I18" i="22"/>
  <c r="I20" i="22"/>
  <c r="I21" i="22"/>
  <c r="I22" i="22"/>
  <c r="I23" i="22"/>
  <c r="I24" i="22"/>
  <c r="I25" i="22"/>
  <c r="I26" i="22"/>
  <c r="I27" i="22"/>
  <c r="I17" i="22"/>
  <c r="F24" i="22"/>
  <c r="F25" i="22"/>
  <c r="F26" i="22"/>
  <c r="F27" i="22"/>
  <c r="F28" i="22"/>
  <c r="F23" i="22"/>
  <c r="F22" i="22"/>
  <c r="F21" i="22"/>
  <c r="F20" i="22"/>
  <c r="F19" i="22"/>
  <c r="I19" i="22" s="1"/>
  <c r="F18" i="22"/>
  <c r="F17" i="22"/>
  <c r="F16" i="22"/>
  <c r="F15" i="22"/>
  <c r="F14" i="22"/>
  <c r="F20" i="21" l="1"/>
  <c r="H16" i="9" l="1"/>
  <c r="H4" i="22" l="1"/>
  <c r="I16" i="9" l="1"/>
  <c r="D16" i="9"/>
  <c r="F7" i="14" l="1"/>
  <c r="E14" i="11" l="1"/>
  <c r="K29" i="22" l="1"/>
  <c r="L29" i="22"/>
  <c r="I29" i="22"/>
  <c r="G29" i="22"/>
  <c r="E29" i="22"/>
  <c r="D29" i="22"/>
  <c r="C29" i="22"/>
  <c r="H16" i="22"/>
  <c r="H15" i="22"/>
  <c r="H14" i="22"/>
  <c r="F29" i="22" l="1"/>
  <c r="E5" i="22"/>
  <c r="G5" i="22"/>
  <c r="F26" i="21"/>
  <c r="F23" i="21"/>
  <c r="F27" i="21" l="1"/>
  <c r="F50" i="20"/>
  <c r="F28" i="21" l="1"/>
  <c r="F51" i="20"/>
  <c r="G16" i="9"/>
  <c r="F16" i="9"/>
  <c r="E16" i="9"/>
  <c r="C8" i="18" l="1"/>
  <c r="G7" i="14" l="1"/>
  <c r="E7" i="14" l="1"/>
  <c r="D7" i="14"/>
  <c r="C7" i="14"/>
  <c r="I14" i="11" l="1"/>
  <c r="I15" i="11" s="1"/>
  <c r="H14" i="11"/>
  <c r="H15" i="11" s="1"/>
  <c r="E15" i="11"/>
  <c r="D15" i="11"/>
</calcChain>
</file>

<file path=xl/sharedStrings.xml><?xml version="1.0" encoding="utf-8"?>
<sst xmlns="http://schemas.openxmlformats.org/spreadsheetml/2006/main" count="579" uniqueCount="314">
  <si>
    <t>金額</t>
    <rPh sb="0" eb="2">
      <t>キンガク</t>
    </rPh>
    <phoneticPr fontId="3"/>
  </si>
  <si>
    <t>土地</t>
    <rPh sb="0" eb="2">
      <t>トチ</t>
    </rPh>
    <phoneticPr fontId="3"/>
  </si>
  <si>
    <t>その他</t>
    <rPh sb="2" eb="3">
      <t>ホカ</t>
    </rPh>
    <phoneticPr fontId="3"/>
  </si>
  <si>
    <t>有価証券</t>
    <rPh sb="0" eb="2">
      <t>ユウカ</t>
    </rPh>
    <rPh sb="2" eb="4">
      <t>ショウケン</t>
    </rPh>
    <phoneticPr fontId="3"/>
  </si>
  <si>
    <t>減債基金</t>
    <rPh sb="0" eb="2">
      <t>ゲンサイ</t>
    </rPh>
    <rPh sb="2" eb="4">
      <t>キキン</t>
    </rPh>
    <phoneticPr fontId="3"/>
  </si>
  <si>
    <t>現金預金</t>
    <rPh sb="0" eb="2">
      <t>ゲンキン</t>
    </rPh>
    <rPh sb="2" eb="4">
      <t>ヨキン</t>
    </rPh>
    <phoneticPr fontId="3"/>
  </si>
  <si>
    <t>財政調整基金</t>
    <rPh sb="0" eb="2">
      <t>ザイセイ</t>
    </rPh>
    <rPh sb="2" eb="4">
      <t>チョウセイ</t>
    </rPh>
    <rPh sb="4" eb="6">
      <t>キキン</t>
    </rPh>
    <phoneticPr fontId="3"/>
  </si>
  <si>
    <t>合計</t>
    <rPh sb="0" eb="2">
      <t>ゴウケイ</t>
    </rPh>
    <phoneticPr fontId="3"/>
  </si>
  <si>
    <t>税収等</t>
    <rPh sb="0" eb="2">
      <t>ゼイシュウ</t>
    </rPh>
    <rPh sb="2" eb="3">
      <t>ナド</t>
    </rPh>
    <phoneticPr fontId="3"/>
  </si>
  <si>
    <t>国県等補助金</t>
    <rPh sb="0" eb="1">
      <t>クニ</t>
    </rPh>
    <rPh sb="1" eb="2">
      <t>ケン</t>
    </rPh>
    <rPh sb="2" eb="3">
      <t>ナド</t>
    </rPh>
    <rPh sb="3" eb="6">
      <t>ホジョキン</t>
    </rPh>
    <phoneticPr fontId="3"/>
  </si>
  <si>
    <t>【様式第５号】</t>
    <rPh sb="1" eb="3">
      <t>ヨウシキ</t>
    </rPh>
    <rPh sb="3" eb="4">
      <t>ダイ</t>
    </rPh>
    <rPh sb="5" eb="6">
      <t>ゴウ</t>
    </rPh>
    <phoneticPr fontId="11"/>
  </si>
  <si>
    <t>附属明細書</t>
    <rPh sb="0" eb="2">
      <t>フゾク</t>
    </rPh>
    <rPh sb="2" eb="5">
      <t>メイサイショ</t>
    </rPh>
    <phoneticPr fontId="11"/>
  </si>
  <si>
    <t>１．貸借対照表の内容に関する明細</t>
    <rPh sb="2" eb="4">
      <t>タイシャク</t>
    </rPh>
    <rPh sb="4" eb="7">
      <t>タイショウヒョウ</t>
    </rPh>
    <rPh sb="8" eb="10">
      <t>ナイヨウ</t>
    </rPh>
    <rPh sb="11" eb="12">
      <t>カン</t>
    </rPh>
    <rPh sb="14" eb="16">
      <t>メイサイ</t>
    </rPh>
    <phoneticPr fontId="11"/>
  </si>
  <si>
    <t>（１）資産項目の明細</t>
    <rPh sb="3" eb="5">
      <t>シサン</t>
    </rPh>
    <rPh sb="5" eb="7">
      <t>コウモク</t>
    </rPh>
    <rPh sb="8" eb="10">
      <t>メイサイ</t>
    </rPh>
    <phoneticPr fontId="11"/>
  </si>
  <si>
    <t>①有形固定資産の明細</t>
    <rPh sb="1" eb="3">
      <t>ユウケイ</t>
    </rPh>
    <rPh sb="3" eb="5">
      <t>コテイ</t>
    </rPh>
    <rPh sb="5" eb="7">
      <t>シサン</t>
    </rPh>
    <rPh sb="8" eb="10">
      <t>メイサイ</t>
    </rPh>
    <phoneticPr fontId="11"/>
  </si>
  <si>
    <t>区分</t>
    <rPh sb="0" eb="2">
      <t>クブン</t>
    </rPh>
    <phoneticPr fontId="11"/>
  </si>
  <si>
    <t xml:space="preserve">
前年度末残高
（A）</t>
    <rPh sb="1" eb="4">
      <t>ゼンネンド</t>
    </rPh>
    <rPh sb="4" eb="5">
      <t>マツ</t>
    </rPh>
    <rPh sb="5" eb="7">
      <t>ザンダカ</t>
    </rPh>
    <phoneticPr fontId="3"/>
  </si>
  <si>
    <t xml:space="preserve">
本年度増加額
（B）</t>
    <rPh sb="1" eb="4">
      <t>ホンネンド</t>
    </rPh>
    <rPh sb="4" eb="7">
      <t>ゾウカガク</t>
    </rPh>
    <phoneticPr fontId="3"/>
  </si>
  <si>
    <t xml:space="preserve">
本年度減少額
（C）</t>
    <rPh sb="1" eb="4">
      <t>ホンネンド</t>
    </rPh>
    <rPh sb="4" eb="7">
      <t>ゲンショウガク</t>
    </rPh>
    <phoneticPr fontId="3"/>
  </si>
  <si>
    <t>本年度末残高
（A)＋（B)-（C)
（D）</t>
    <rPh sb="0" eb="3">
      <t>ホンネンド</t>
    </rPh>
    <rPh sb="3" eb="4">
      <t>マツ</t>
    </rPh>
    <rPh sb="4" eb="6">
      <t>ザンダカ</t>
    </rPh>
    <phoneticPr fontId="3"/>
  </si>
  <si>
    <t>本年度末
減価償却累計額
（E)</t>
    <rPh sb="0" eb="1">
      <t>ホン</t>
    </rPh>
    <rPh sb="1" eb="4">
      <t>ネンドマツ</t>
    </rPh>
    <rPh sb="5" eb="7">
      <t>ゲンカ</t>
    </rPh>
    <rPh sb="7" eb="9">
      <t>ショウキャク</t>
    </rPh>
    <rPh sb="9" eb="12">
      <t>ルイケイガク</t>
    </rPh>
    <phoneticPr fontId="3"/>
  </si>
  <si>
    <t xml:space="preserve">
本年度償却額
（F)</t>
    <rPh sb="1" eb="4">
      <t>ホンネンド</t>
    </rPh>
    <rPh sb="4" eb="7">
      <t>ショウキャクガク</t>
    </rPh>
    <phoneticPr fontId="3"/>
  </si>
  <si>
    <t>差引本年度末残高
（D)－（E)
（G)</t>
    <rPh sb="0" eb="2">
      <t>サシヒキ</t>
    </rPh>
    <rPh sb="2" eb="5">
      <t>ホンネンド</t>
    </rPh>
    <rPh sb="5" eb="6">
      <t>マツ</t>
    </rPh>
    <rPh sb="6" eb="8">
      <t>ザンダカ</t>
    </rPh>
    <phoneticPr fontId="11"/>
  </si>
  <si>
    <t xml:space="preserve"> 事業用資産</t>
    <rPh sb="1" eb="4">
      <t>ジギョウヨウ</t>
    </rPh>
    <rPh sb="4" eb="6">
      <t>シサン</t>
    </rPh>
    <phoneticPr fontId="11"/>
  </si>
  <si>
    <t>　  土地</t>
    <rPh sb="3" eb="5">
      <t>トチ</t>
    </rPh>
    <phoneticPr fontId="3"/>
  </si>
  <si>
    <t>　　立木竹</t>
    <rPh sb="2" eb="4">
      <t>タチキ</t>
    </rPh>
    <rPh sb="4" eb="5">
      <t>タケ</t>
    </rPh>
    <phoneticPr fontId="11"/>
  </si>
  <si>
    <t>　　建物</t>
    <rPh sb="2" eb="4">
      <t>タテモノ</t>
    </rPh>
    <phoneticPr fontId="3"/>
  </si>
  <si>
    <t>　　工作物</t>
    <rPh sb="2" eb="5">
      <t>コウサクブツ</t>
    </rPh>
    <phoneticPr fontId="3"/>
  </si>
  <si>
    <t>　　船舶</t>
    <rPh sb="2" eb="4">
      <t>センパク</t>
    </rPh>
    <phoneticPr fontId="11"/>
  </si>
  <si>
    <t>　　浮標等</t>
    <rPh sb="2" eb="4">
      <t>フヒョウ</t>
    </rPh>
    <rPh sb="4" eb="5">
      <t>ナド</t>
    </rPh>
    <phoneticPr fontId="11"/>
  </si>
  <si>
    <t>　　航空機</t>
    <rPh sb="2" eb="5">
      <t>コウクウキ</t>
    </rPh>
    <phoneticPr fontId="11"/>
  </si>
  <si>
    <t>　　その他</t>
    <rPh sb="4" eb="5">
      <t>タ</t>
    </rPh>
    <phoneticPr fontId="3"/>
  </si>
  <si>
    <t>　　建設仮勘定</t>
    <rPh sb="2" eb="4">
      <t>ケンセツ</t>
    </rPh>
    <rPh sb="4" eb="7">
      <t>カリカンジョウ</t>
    </rPh>
    <phoneticPr fontId="11"/>
  </si>
  <si>
    <t xml:space="preserve"> インフラ資産</t>
    <rPh sb="5" eb="7">
      <t>シサン</t>
    </rPh>
    <phoneticPr fontId="11"/>
  </si>
  <si>
    <t>　　土地</t>
    <rPh sb="2" eb="4">
      <t>トチ</t>
    </rPh>
    <phoneticPr fontId="3"/>
  </si>
  <si>
    <t>　　建物</t>
    <rPh sb="2" eb="4">
      <t>タテモノ</t>
    </rPh>
    <phoneticPr fontId="11"/>
  </si>
  <si>
    <t xml:space="preserve"> 物品</t>
    <rPh sb="1" eb="3">
      <t>ブッピン</t>
    </rPh>
    <phoneticPr fontId="3"/>
  </si>
  <si>
    <t>生活インフラ・
国土保全</t>
    <rPh sb="0" eb="2">
      <t>セイカツ</t>
    </rPh>
    <rPh sb="8" eb="10">
      <t>コクド</t>
    </rPh>
    <rPh sb="10" eb="12">
      <t>ホゼン</t>
    </rPh>
    <phoneticPr fontId="3"/>
  </si>
  <si>
    <t>教育</t>
    <rPh sb="0" eb="2">
      <t>キョウイク</t>
    </rPh>
    <phoneticPr fontId="11"/>
  </si>
  <si>
    <t>福祉</t>
    <rPh sb="0" eb="2">
      <t>フクシ</t>
    </rPh>
    <phoneticPr fontId="11"/>
  </si>
  <si>
    <t>環境衛生</t>
    <rPh sb="0" eb="2">
      <t>カンキョウ</t>
    </rPh>
    <rPh sb="2" eb="4">
      <t>エイセイ</t>
    </rPh>
    <phoneticPr fontId="11"/>
  </si>
  <si>
    <t>産業振興</t>
    <rPh sb="0" eb="2">
      <t>サンギョウ</t>
    </rPh>
    <rPh sb="2" eb="4">
      <t>シンコウ</t>
    </rPh>
    <phoneticPr fontId="11"/>
  </si>
  <si>
    <t>消防</t>
    <rPh sb="0" eb="2">
      <t>ショウボウ</t>
    </rPh>
    <phoneticPr fontId="11"/>
  </si>
  <si>
    <t>総務</t>
    <rPh sb="0" eb="2">
      <t>ソウム</t>
    </rPh>
    <phoneticPr fontId="11"/>
  </si>
  <si>
    <t>合計</t>
    <rPh sb="0" eb="2">
      <t>ゴウケイ</t>
    </rPh>
    <phoneticPr fontId="11"/>
  </si>
  <si>
    <t>（参考）財産に関する
調書記載額</t>
    <rPh sb="1" eb="3">
      <t>サンコウ</t>
    </rPh>
    <rPh sb="4" eb="6">
      <t>ザイサン</t>
    </rPh>
    <rPh sb="7" eb="8">
      <t>カン</t>
    </rPh>
    <rPh sb="11" eb="13">
      <t>チョウショ</t>
    </rPh>
    <rPh sb="13" eb="15">
      <t>キサイ</t>
    </rPh>
    <rPh sb="15" eb="16">
      <t>ガク</t>
    </rPh>
    <phoneticPr fontId="11"/>
  </si>
  <si>
    <t>相手先名</t>
    <rPh sb="0" eb="3">
      <t>アイテサキ</t>
    </rPh>
    <rPh sb="3" eb="4">
      <t>メイ</t>
    </rPh>
    <phoneticPr fontId="3"/>
  </si>
  <si>
    <t>出資金額
（貸借対照表計上額）
（A)</t>
    <rPh sb="0" eb="2">
      <t>シュッシ</t>
    </rPh>
    <rPh sb="2" eb="4">
      <t>キンガク</t>
    </rPh>
    <rPh sb="6" eb="8">
      <t>タイシャク</t>
    </rPh>
    <rPh sb="8" eb="11">
      <t>タイショウヒョウ</t>
    </rPh>
    <rPh sb="11" eb="14">
      <t>ケイジョウガク</t>
    </rPh>
    <phoneticPr fontId="3"/>
  </si>
  <si>
    <t xml:space="preserve">
資産
（B)</t>
    <rPh sb="1" eb="3">
      <t>シサン</t>
    </rPh>
    <phoneticPr fontId="3"/>
  </si>
  <si>
    <t xml:space="preserve">
負債
（C)</t>
    <rPh sb="1" eb="3">
      <t>フサイ</t>
    </rPh>
    <phoneticPr fontId="3"/>
  </si>
  <si>
    <t>純資産額
（B）－（C)
（D)</t>
    <rPh sb="0" eb="3">
      <t>ジュンシサン</t>
    </rPh>
    <rPh sb="3" eb="4">
      <t>ガク</t>
    </rPh>
    <phoneticPr fontId="3"/>
  </si>
  <si>
    <t xml:space="preserve">
資本金
（E)</t>
    <rPh sb="1" eb="4">
      <t>シホンキン</t>
    </rPh>
    <phoneticPr fontId="3"/>
  </si>
  <si>
    <t>出資割合（％）
（A）/（E)
（F)</t>
    <rPh sb="0" eb="2">
      <t>シュッシ</t>
    </rPh>
    <rPh sb="2" eb="4">
      <t>ワリアイ</t>
    </rPh>
    <phoneticPr fontId="3"/>
  </si>
  <si>
    <t>実質価額
（D)×（F)
（G)</t>
    <rPh sb="0" eb="2">
      <t>ジッシツ</t>
    </rPh>
    <rPh sb="2" eb="4">
      <t>カガク</t>
    </rPh>
    <phoneticPr fontId="11"/>
  </si>
  <si>
    <t>投資損失引当金
計上額
（H)</t>
    <rPh sb="0" eb="2">
      <t>トウシ</t>
    </rPh>
    <rPh sb="2" eb="4">
      <t>ソンシツ</t>
    </rPh>
    <rPh sb="4" eb="7">
      <t>ヒキアテキン</t>
    </rPh>
    <rPh sb="8" eb="11">
      <t>ケイジョウガク</t>
    </rPh>
    <phoneticPr fontId="11"/>
  </si>
  <si>
    <t xml:space="preserve">
出資金額
（A)</t>
    <rPh sb="1" eb="3">
      <t>シュッシ</t>
    </rPh>
    <rPh sb="3" eb="5">
      <t>キンガク</t>
    </rPh>
    <phoneticPr fontId="3"/>
  </si>
  <si>
    <t xml:space="preserve">
強制評価減
（H)</t>
    <rPh sb="1" eb="3">
      <t>キョウセイ</t>
    </rPh>
    <rPh sb="3" eb="5">
      <t>ヒョウカ</t>
    </rPh>
    <rPh sb="5" eb="6">
      <t>ゲン</t>
    </rPh>
    <phoneticPr fontId="11"/>
  </si>
  <si>
    <t>貸借対照表計上額
（Ａ）－（Ｈ）
（Ｉ）</t>
    <rPh sb="0" eb="2">
      <t>タイシャク</t>
    </rPh>
    <rPh sb="2" eb="5">
      <t>タイショウヒョウ</t>
    </rPh>
    <rPh sb="5" eb="8">
      <t>ケイジョウガク</t>
    </rPh>
    <phoneticPr fontId="11"/>
  </si>
  <si>
    <t>種類</t>
    <rPh sb="0" eb="2">
      <t>シュルイ</t>
    </rPh>
    <phoneticPr fontId="3"/>
  </si>
  <si>
    <r>
      <t xml:space="preserve">合計
</t>
    </r>
    <r>
      <rPr>
        <sz val="8"/>
        <rFont val="ＭＳ Ｐゴシック"/>
        <family val="3"/>
        <charset val="128"/>
      </rPr>
      <t>(貸借対照表計上額)</t>
    </r>
    <rPh sb="0" eb="2">
      <t>ゴウケイ</t>
    </rPh>
    <rPh sb="4" eb="6">
      <t>タイシャク</t>
    </rPh>
    <rPh sb="6" eb="9">
      <t>タイショウヒョウ</t>
    </rPh>
    <rPh sb="9" eb="12">
      <t>ケイジョウガク</t>
    </rPh>
    <phoneticPr fontId="3"/>
  </si>
  <si>
    <t>(参考)財産に関する
調書記載額</t>
    <rPh sb="1" eb="3">
      <t>サンコウ</t>
    </rPh>
    <rPh sb="4" eb="6">
      <t>ザイサン</t>
    </rPh>
    <rPh sb="7" eb="8">
      <t>カン</t>
    </rPh>
    <rPh sb="11" eb="13">
      <t>チョウショ</t>
    </rPh>
    <rPh sb="13" eb="15">
      <t>キサイ</t>
    </rPh>
    <rPh sb="15" eb="16">
      <t>ガク</t>
    </rPh>
    <phoneticPr fontId="3"/>
  </si>
  <si>
    <t>相手先名または種別</t>
    <rPh sb="0" eb="3">
      <t>アイテサキ</t>
    </rPh>
    <rPh sb="3" eb="4">
      <t>メイ</t>
    </rPh>
    <rPh sb="7" eb="9">
      <t>シュベツ</t>
    </rPh>
    <phoneticPr fontId="3"/>
  </si>
  <si>
    <t>貸借対照表計上額</t>
    <rPh sb="0" eb="2">
      <t>タイシャク</t>
    </rPh>
    <rPh sb="2" eb="5">
      <t>タイショウヒョウ</t>
    </rPh>
    <rPh sb="5" eb="8">
      <t>ケイジョウガク</t>
    </rPh>
    <phoneticPr fontId="3"/>
  </si>
  <si>
    <t>徴収不能引当金計上額</t>
    <rPh sb="0" eb="2">
      <t>チョウシュウ</t>
    </rPh>
    <rPh sb="2" eb="4">
      <t>フノウ</t>
    </rPh>
    <rPh sb="4" eb="7">
      <t>ヒキアテキン</t>
    </rPh>
    <rPh sb="7" eb="10">
      <t>ケイジョウガク</t>
    </rPh>
    <phoneticPr fontId="3"/>
  </si>
  <si>
    <t>小計</t>
    <rPh sb="0" eb="2">
      <t>ショウケイ</t>
    </rPh>
    <phoneticPr fontId="11"/>
  </si>
  <si>
    <t>【未収金】</t>
    <rPh sb="1" eb="4">
      <t>ミシュウキン</t>
    </rPh>
    <phoneticPr fontId="3"/>
  </si>
  <si>
    <t>税等未収金</t>
    <rPh sb="0" eb="1">
      <t>ゼイ</t>
    </rPh>
    <rPh sb="1" eb="2">
      <t>ナド</t>
    </rPh>
    <rPh sb="2" eb="5">
      <t>ミシュウキン</t>
    </rPh>
    <phoneticPr fontId="11"/>
  </si>
  <si>
    <t>　　固定資産税</t>
    <rPh sb="2" eb="4">
      <t>コテイ</t>
    </rPh>
    <rPh sb="4" eb="7">
      <t>シサンゼイ</t>
    </rPh>
    <phoneticPr fontId="11"/>
  </si>
  <si>
    <t>その他の未収金</t>
    <rPh sb="2" eb="3">
      <t>タ</t>
    </rPh>
    <rPh sb="4" eb="7">
      <t>ミシュウキン</t>
    </rPh>
    <phoneticPr fontId="11"/>
  </si>
  <si>
    <t>（２）負債項目の明細</t>
    <rPh sb="3" eb="5">
      <t>フサイ</t>
    </rPh>
    <rPh sb="5" eb="7">
      <t>コウモク</t>
    </rPh>
    <rPh sb="8" eb="10">
      <t>メイサイ</t>
    </rPh>
    <phoneticPr fontId="11"/>
  </si>
  <si>
    <t>①地方債（借入先別）の明細</t>
    <rPh sb="1" eb="4">
      <t>チホウサイ</t>
    </rPh>
    <rPh sb="5" eb="8">
      <t>カリイレサキ</t>
    </rPh>
    <rPh sb="8" eb="9">
      <t>ベツ</t>
    </rPh>
    <rPh sb="11" eb="13">
      <t>メイサイ</t>
    </rPh>
    <phoneticPr fontId="11"/>
  </si>
  <si>
    <t>地方債残高</t>
    <rPh sb="0" eb="3">
      <t>チホウサイ</t>
    </rPh>
    <rPh sb="3" eb="5">
      <t>ザンダカ</t>
    </rPh>
    <phoneticPr fontId="23"/>
  </si>
  <si>
    <t>政府資金</t>
    <rPh sb="0" eb="2">
      <t>セイフ</t>
    </rPh>
    <rPh sb="2" eb="4">
      <t>シキン</t>
    </rPh>
    <phoneticPr fontId="23"/>
  </si>
  <si>
    <t>地方公共団体
金融機構</t>
    <rPh sb="0" eb="2">
      <t>チホウ</t>
    </rPh>
    <rPh sb="2" eb="4">
      <t>コウキョウ</t>
    </rPh>
    <rPh sb="4" eb="6">
      <t>ダンタイ</t>
    </rPh>
    <rPh sb="7" eb="9">
      <t>キンユウ</t>
    </rPh>
    <rPh sb="9" eb="11">
      <t>キコウ</t>
    </rPh>
    <phoneticPr fontId="23"/>
  </si>
  <si>
    <t>市中銀行</t>
    <rPh sb="0" eb="2">
      <t>シチュウ</t>
    </rPh>
    <rPh sb="2" eb="4">
      <t>ギンコウ</t>
    </rPh>
    <phoneticPr fontId="23"/>
  </si>
  <si>
    <t>その他の
金融機関</t>
    <rPh sb="2" eb="3">
      <t>タ</t>
    </rPh>
    <rPh sb="5" eb="7">
      <t>キンユウ</t>
    </rPh>
    <rPh sb="7" eb="9">
      <t>キカン</t>
    </rPh>
    <phoneticPr fontId="23"/>
  </si>
  <si>
    <t>市場公募債</t>
    <rPh sb="0" eb="2">
      <t>シジョウ</t>
    </rPh>
    <rPh sb="2" eb="5">
      <t>コウボサイ</t>
    </rPh>
    <phoneticPr fontId="23"/>
  </si>
  <si>
    <t>その他</t>
    <rPh sb="2" eb="3">
      <t>タ</t>
    </rPh>
    <phoneticPr fontId="23"/>
  </si>
  <si>
    <t>うち1年内償還予定</t>
    <rPh sb="3" eb="5">
      <t>ネンナイ</t>
    </rPh>
    <rPh sb="5" eb="7">
      <t>ショウカン</t>
    </rPh>
    <rPh sb="7" eb="9">
      <t>ヨテイ</t>
    </rPh>
    <phoneticPr fontId="3"/>
  </si>
  <si>
    <t>うち共同発行債</t>
    <rPh sb="2" eb="4">
      <t>キョウドウ</t>
    </rPh>
    <rPh sb="4" eb="6">
      <t>ハッコウ</t>
    </rPh>
    <rPh sb="6" eb="7">
      <t>サイ</t>
    </rPh>
    <phoneticPr fontId="3"/>
  </si>
  <si>
    <t>うち住民公募債</t>
    <rPh sb="2" eb="4">
      <t>ジュウミン</t>
    </rPh>
    <rPh sb="4" eb="7">
      <t>コウボサイ</t>
    </rPh>
    <phoneticPr fontId="3"/>
  </si>
  <si>
    <t>②地方債（利率別）の明細</t>
    <rPh sb="1" eb="4">
      <t>チホウサイ</t>
    </rPh>
    <rPh sb="5" eb="7">
      <t>リリツ</t>
    </rPh>
    <rPh sb="7" eb="8">
      <t>ベツ</t>
    </rPh>
    <rPh sb="10" eb="12">
      <t>メイサイ</t>
    </rPh>
    <phoneticPr fontId="3"/>
  </si>
  <si>
    <t>1.5％以下</t>
    <rPh sb="4" eb="6">
      <t>イカ</t>
    </rPh>
    <phoneticPr fontId="23"/>
  </si>
  <si>
    <t>1.5％超
2.0％以下</t>
    <rPh sb="4" eb="5">
      <t>チョウ</t>
    </rPh>
    <rPh sb="10" eb="12">
      <t>イカ</t>
    </rPh>
    <phoneticPr fontId="23"/>
  </si>
  <si>
    <t>2.0％超
2.5％以下</t>
    <rPh sb="4" eb="5">
      <t>チョウ</t>
    </rPh>
    <rPh sb="10" eb="12">
      <t>イカ</t>
    </rPh>
    <phoneticPr fontId="23"/>
  </si>
  <si>
    <t>2.5％超
3.0％以下</t>
    <rPh sb="4" eb="5">
      <t>チョウ</t>
    </rPh>
    <rPh sb="10" eb="12">
      <t>イカ</t>
    </rPh>
    <phoneticPr fontId="23"/>
  </si>
  <si>
    <t>3.0％超
3.5％以下</t>
    <rPh sb="4" eb="5">
      <t>チョウ</t>
    </rPh>
    <rPh sb="10" eb="12">
      <t>イカ</t>
    </rPh>
    <phoneticPr fontId="23"/>
  </si>
  <si>
    <t>3.5％超
4.0％以下</t>
    <rPh sb="4" eb="5">
      <t>チョウ</t>
    </rPh>
    <rPh sb="10" eb="12">
      <t>イカ</t>
    </rPh>
    <phoneticPr fontId="23"/>
  </si>
  <si>
    <t>4.0％超</t>
    <rPh sb="4" eb="5">
      <t>チョウ</t>
    </rPh>
    <phoneticPr fontId="23"/>
  </si>
  <si>
    <t>（参考）
加重平均
利率</t>
    <rPh sb="1" eb="3">
      <t>サンコウ</t>
    </rPh>
    <rPh sb="5" eb="7">
      <t>カジュウ</t>
    </rPh>
    <rPh sb="7" eb="9">
      <t>ヘイキン</t>
    </rPh>
    <rPh sb="10" eb="12">
      <t>リリツ</t>
    </rPh>
    <phoneticPr fontId="23"/>
  </si>
  <si>
    <t>③地方債（返済期間別）の明細</t>
    <rPh sb="1" eb="4">
      <t>チホウサイ</t>
    </rPh>
    <rPh sb="5" eb="7">
      <t>ヘンサイ</t>
    </rPh>
    <rPh sb="7" eb="9">
      <t>キカン</t>
    </rPh>
    <rPh sb="9" eb="10">
      <t>ベツ</t>
    </rPh>
    <rPh sb="12" eb="14">
      <t>メイサイ</t>
    </rPh>
    <phoneticPr fontId="3"/>
  </si>
  <si>
    <t>１年以内</t>
    <rPh sb="1" eb="2">
      <t>ネン</t>
    </rPh>
    <rPh sb="2" eb="4">
      <t>イナイ</t>
    </rPh>
    <phoneticPr fontId="3"/>
  </si>
  <si>
    <t>１年超
２年以内</t>
    <rPh sb="1" eb="2">
      <t>ネン</t>
    </rPh>
    <rPh sb="2" eb="3">
      <t>チョウ</t>
    </rPh>
    <rPh sb="5" eb="6">
      <t>ネン</t>
    </rPh>
    <rPh sb="6" eb="8">
      <t>イナイ</t>
    </rPh>
    <phoneticPr fontId="3"/>
  </si>
  <si>
    <t>２年超
３年以内</t>
    <rPh sb="1" eb="2">
      <t>ネン</t>
    </rPh>
    <rPh sb="2" eb="3">
      <t>チョウ</t>
    </rPh>
    <rPh sb="5" eb="6">
      <t>ネン</t>
    </rPh>
    <rPh sb="6" eb="8">
      <t>イナイ</t>
    </rPh>
    <phoneticPr fontId="3"/>
  </si>
  <si>
    <t>３年超
４年以内</t>
    <rPh sb="1" eb="2">
      <t>ネン</t>
    </rPh>
    <rPh sb="2" eb="3">
      <t>チョウ</t>
    </rPh>
    <rPh sb="5" eb="6">
      <t>ネン</t>
    </rPh>
    <rPh sb="6" eb="8">
      <t>イナイ</t>
    </rPh>
    <phoneticPr fontId="3"/>
  </si>
  <si>
    <t>４年超
５年以内</t>
    <rPh sb="1" eb="2">
      <t>ネン</t>
    </rPh>
    <rPh sb="2" eb="3">
      <t>チョウ</t>
    </rPh>
    <rPh sb="5" eb="6">
      <t>ネン</t>
    </rPh>
    <rPh sb="6" eb="8">
      <t>イナイ</t>
    </rPh>
    <phoneticPr fontId="3"/>
  </si>
  <si>
    <t>５年超
10年以内</t>
    <rPh sb="1" eb="2">
      <t>ネン</t>
    </rPh>
    <rPh sb="2" eb="3">
      <t>チョウ</t>
    </rPh>
    <rPh sb="6" eb="7">
      <t>ネン</t>
    </rPh>
    <rPh sb="7" eb="9">
      <t>イナイ</t>
    </rPh>
    <phoneticPr fontId="3"/>
  </si>
  <si>
    <t>10年超
15年以内</t>
    <rPh sb="2" eb="3">
      <t>ネン</t>
    </rPh>
    <rPh sb="3" eb="4">
      <t>チョウ</t>
    </rPh>
    <rPh sb="7" eb="8">
      <t>ネン</t>
    </rPh>
    <rPh sb="8" eb="10">
      <t>イナイ</t>
    </rPh>
    <phoneticPr fontId="3"/>
  </si>
  <si>
    <t>15年超
20年以内</t>
    <rPh sb="2" eb="3">
      <t>ネン</t>
    </rPh>
    <rPh sb="3" eb="4">
      <t>チョウ</t>
    </rPh>
    <rPh sb="7" eb="8">
      <t>ネン</t>
    </rPh>
    <rPh sb="8" eb="10">
      <t>イナイ</t>
    </rPh>
    <phoneticPr fontId="3"/>
  </si>
  <si>
    <t>20年超</t>
    <rPh sb="2" eb="3">
      <t>ネン</t>
    </rPh>
    <rPh sb="3" eb="4">
      <t>チョウ</t>
    </rPh>
    <phoneticPr fontId="3"/>
  </si>
  <si>
    <t>④特定の契約条項が付された地方債の概要</t>
    <rPh sb="1" eb="3">
      <t>トクテイ</t>
    </rPh>
    <rPh sb="4" eb="6">
      <t>ケイヤク</t>
    </rPh>
    <rPh sb="6" eb="8">
      <t>ジョウコウ</t>
    </rPh>
    <rPh sb="9" eb="10">
      <t>フ</t>
    </rPh>
    <rPh sb="13" eb="16">
      <t>チホウサイ</t>
    </rPh>
    <rPh sb="17" eb="19">
      <t>ガイヨウ</t>
    </rPh>
    <phoneticPr fontId="3"/>
  </si>
  <si>
    <t>特定の契約条項が
付された地方債残高</t>
    <rPh sb="0" eb="2">
      <t>トクテイ</t>
    </rPh>
    <rPh sb="3" eb="5">
      <t>ケイヤク</t>
    </rPh>
    <rPh sb="5" eb="7">
      <t>ジョウコウ</t>
    </rPh>
    <rPh sb="9" eb="10">
      <t>フ</t>
    </rPh>
    <rPh sb="13" eb="16">
      <t>チホウサイ</t>
    </rPh>
    <rPh sb="16" eb="18">
      <t>ザンダカ</t>
    </rPh>
    <phoneticPr fontId="23"/>
  </si>
  <si>
    <t>契約条項の概要</t>
    <rPh sb="0" eb="2">
      <t>ケイヤク</t>
    </rPh>
    <rPh sb="2" eb="4">
      <t>ジョウコウ</t>
    </rPh>
    <rPh sb="5" eb="7">
      <t>ガイヨウ</t>
    </rPh>
    <phoneticPr fontId="23"/>
  </si>
  <si>
    <t>⑤引当金の明細</t>
    <rPh sb="1" eb="4">
      <t>ヒキアテキン</t>
    </rPh>
    <rPh sb="5" eb="7">
      <t>メイサイ</t>
    </rPh>
    <phoneticPr fontId="11"/>
  </si>
  <si>
    <t>区分</t>
    <rPh sb="0" eb="2">
      <t>クブン</t>
    </rPh>
    <phoneticPr fontId="3"/>
  </si>
  <si>
    <t>前年度末残高</t>
    <rPh sb="0" eb="3">
      <t>ゼンネンド</t>
    </rPh>
    <rPh sb="3" eb="4">
      <t>マツ</t>
    </rPh>
    <rPh sb="4" eb="6">
      <t>ザンダカ</t>
    </rPh>
    <phoneticPr fontId="3"/>
  </si>
  <si>
    <t>本年度増加額</t>
    <rPh sb="0" eb="3">
      <t>ホンネンド</t>
    </rPh>
    <rPh sb="3" eb="5">
      <t>ゾウカ</t>
    </rPh>
    <rPh sb="5" eb="6">
      <t>ガク</t>
    </rPh>
    <phoneticPr fontId="3"/>
  </si>
  <si>
    <t>本年度減少額</t>
    <rPh sb="0" eb="3">
      <t>ホンネンド</t>
    </rPh>
    <rPh sb="3" eb="6">
      <t>ゲンショウガク</t>
    </rPh>
    <phoneticPr fontId="3"/>
  </si>
  <si>
    <t>本年度末残高</t>
    <rPh sb="0" eb="3">
      <t>ホンネンド</t>
    </rPh>
    <rPh sb="3" eb="4">
      <t>マツ</t>
    </rPh>
    <rPh sb="4" eb="6">
      <t>ザンダカ</t>
    </rPh>
    <phoneticPr fontId="3"/>
  </si>
  <si>
    <t>目的使用</t>
    <rPh sb="0" eb="2">
      <t>モクテキ</t>
    </rPh>
    <rPh sb="2" eb="4">
      <t>シヨウ</t>
    </rPh>
    <phoneticPr fontId="11"/>
  </si>
  <si>
    <t>その他</t>
    <rPh sb="2" eb="3">
      <t>タ</t>
    </rPh>
    <phoneticPr fontId="11"/>
  </si>
  <si>
    <t>２．行政コスト計算書の内容に関する明細</t>
    <rPh sb="2" eb="4">
      <t>ギョウセイ</t>
    </rPh>
    <rPh sb="7" eb="10">
      <t>ケイサンショ</t>
    </rPh>
    <rPh sb="11" eb="13">
      <t>ナイヨウ</t>
    </rPh>
    <rPh sb="14" eb="15">
      <t>カン</t>
    </rPh>
    <rPh sb="17" eb="19">
      <t>メイサイ</t>
    </rPh>
    <phoneticPr fontId="11"/>
  </si>
  <si>
    <t>（１）補助金等の明細</t>
    <rPh sb="3" eb="7">
      <t>ホジョキンナド</t>
    </rPh>
    <rPh sb="8" eb="10">
      <t>メイサイ</t>
    </rPh>
    <phoneticPr fontId="11"/>
  </si>
  <si>
    <t>名称</t>
    <rPh sb="0" eb="2">
      <t>メイショウ</t>
    </rPh>
    <phoneticPr fontId="11"/>
  </si>
  <si>
    <t>相手先</t>
    <rPh sb="0" eb="3">
      <t>アイテサキ</t>
    </rPh>
    <phoneticPr fontId="11"/>
  </si>
  <si>
    <t>金額</t>
    <rPh sb="0" eb="2">
      <t>キンガク</t>
    </rPh>
    <phoneticPr fontId="11"/>
  </si>
  <si>
    <t>支出目的</t>
    <rPh sb="0" eb="2">
      <t>シシュツ</t>
    </rPh>
    <rPh sb="2" eb="4">
      <t>モクテキ</t>
    </rPh>
    <phoneticPr fontId="11"/>
  </si>
  <si>
    <t>他団体への公共施設等整備補助金等
(所有外資産分)</t>
    <rPh sb="0" eb="3">
      <t>タダンタイ</t>
    </rPh>
    <rPh sb="5" eb="7">
      <t>コウキョウ</t>
    </rPh>
    <rPh sb="7" eb="9">
      <t>シセツ</t>
    </rPh>
    <rPh sb="9" eb="10">
      <t>ナド</t>
    </rPh>
    <rPh sb="10" eb="12">
      <t>セイビ</t>
    </rPh>
    <rPh sb="12" eb="15">
      <t>ホジョキン</t>
    </rPh>
    <rPh sb="15" eb="16">
      <t>ナド</t>
    </rPh>
    <rPh sb="18" eb="20">
      <t>ショユウ</t>
    </rPh>
    <rPh sb="20" eb="21">
      <t>ガイ</t>
    </rPh>
    <rPh sb="21" eb="23">
      <t>シサン</t>
    </rPh>
    <rPh sb="23" eb="24">
      <t>ブン</t>
    </rPh>
    <phoneticPr fontId="11"/>
  </si>
  <si>
    <t>計</t>
    <rPh sb="0" eb="1">
      <t>ケイ</t>
    </rPh>
    <phoneticPr fontId="11"/>
  </si>
  <si>
    <t>その他の補助金等</t>
    <rPh sb="2" eb="3">
      <t>タ</t>
    </rPh>
    <rPh sb="4" eb="7">
      <t>ホジョキン</t>
    </rPh>
    <rPh sb="7" eb="8">
      <t>ナド</t>
    </rPh>
    <phoneticPr fontId="11"/>
  </si>
  <si>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11"/>
  </si>
  <si>
    <t>（１）財源の明細</t>
    <rPh sb="3" eb="5">
      <t>ザイゲン</t>
    </rPh>
    <rPh sb="6" eb="8">
      <t>メイサイ</t>
    </rPh>
    <phoneticPr fontId="11"/>
  </si>
  <si>
    <t>会計</t>
    <rPh sb="0" eb="2">
      <t>カイケイ</t>
    </rPh>
    <phoneticPr fontId="3"/>
  </si>
  <si>
    <t>財源の内容</t>
    <rPh sb="0" eb="2">
      <t>ザイゲン</t>
    </rPh>
    <rPh sb="3" eb="5">
      <t>ナイヨウ</t>
    </rPh>
    <phoneticPr fontId="3"/>
  </si>
  <si>
    <t>一般会計</t>
    <rPh sb="0" eb="2">
      <t>イッパン</t>
    </rPh>
    <rPh sb="2" eb="4">
      <t>カイケイ</t>
    </rPh>
    <phoneticPr fontId="3"/>
  </si>
  <si>
    <t>小計</t>
    <rPh sb="0" eb="2">
      <t>ショウケイ</t>
    </rPh>
    <phoneticPr fontId="3"/>
  </si>
  <si>
    <t>資本的
補助金</t>
    <rPh sb="0" eb="3">
      <t>シホンテキ</t>
    </rPh>
    <rPh sb="4" eb="7">
      <t>ホジョキン</t>
    </rPh>
    <phoneticPr fontId="11"/>
  </si>
  <si>
    <t>国庫支出金</t>
    <rPh sb="0" eb="2">
      <t>コッコ</t>
    </rPh>
    <rPh sb="2" eb="5">
      <t>シシュツキン</t>
    </rPh>
    <phoneticPr fontId="3"/>
  </si>
  <si>
    <t>都道府県等支出金</t>
    <rPh sb="0" eb="4">
      <t>トドウフケン</t>
    </rPh>
    <rPh sb="4" eb="5">
      <t>ナド</t>
    </rPh>
    <rPh sb="5" eb="8">
      <t>シシュツキン</t>
    </rPh>
    <phoneticPr fontId="3"/>
  </si>
  <si>
    <t>経常的
補助金</t>
    <rPh sb="0" eb="3">
      <t>ケイジョウテキ</t>
    </rPh>
    <rPh sb="4" eb="7">
      <t>ホジョキン</t>
    </rPh>
    <phoneticPr fontId="11"/>
  </si>
  <si>
    <t>（２）財源情報の明細</t>
    <rPh sb="3" eb="5">
      <t>ザイゲン</t>
    </rPh>
    <rPh sb="5" eb="7">
      <t>ジョウホウ</t>
    </rPh>
    <rPh sb="8" eb="10">
      <t>メイサイ</t>
    </rPh>
    <phoneticPr fontId="11"/>
  </si>
  <si>
    <t>内訳</t>
    <rPh sb="0" eb="2">
      <t>ウチワケ</t>
    </rPh>
    <phoneticPr fontId="11"/>
  </si>
  <si>
    <t>国県等補助金</t>
    <rPh sb="0" eb="1">
      <t>クニ</t>
    </rPh>
    <rPh sb="1" eb="2">
      <t>ケン</t>
    </rPh>
    <rPh sb="2" eb="3">
      <t>ナド</t>
    </rPh>
    <rPh sb="3" eb="6">
      <t>ホジョキン</t>
    </rPh>
    <phoneticPr fontId="11"/>
  </si>
  <si>
    <t>地方債</t>
    <rPh sb="0" eb="3">
      <t>チホウサイ</t>
    </rPh>
    <phoneticPr fontId="11"/>
  </si>
  <si>
    <t>税収等</t>
    <rPh sb="0" eb="3">
      <t>ゼイシュウナド</t>
    </rPh>
    <phoneticPr fontId="11"/>
  </si>
  <si>
    <t>その他</t>
    <rPh sb="2" eb="3">
      <t>ホカ</t>
    </rPh>
    <phoneticPr fontId="11"/>
  </si>
  <si>
    <t>純行政コスト</t>
    <rPh sb="0" eb="1">
      <t>ジュン</t>
    </rPh>
    <rPh sb="1" eb="3">
      <t>ギョウセイ</t>
    </rPh>
    <phoneticPr fontId="11"/>
  </si>
  <si>
    <t>有形固定資産等の増加</t>
    <rPh sb="0" eb="2">
      <t>ユウケイ</t>
    </rPh>
    <rPh sb="2" eb="4">
      <t>コテイ</t>
    </rPh>
    <rPh sb="4" eb="6">
      <t>シサン</t>
    </rPh>
    <rPh sb="6" eb="7">
      <t>ナド</t>
    </rPh>
    <rPh sb="8" eb="10">
      <t>ゾウカ</t>
    </rPh>
    <phoneticPr fontId="11"/>
  </si>
  <si>
    <t>貸付金・基金等の増加</t>
    <rPh sb="0" eb="3">
      <t>カシツケキン</t>
    </rPh>
    <rPh sb="4" eb="6">
      <t>キキン</t>
    </rPh>
    <rPh sb="6" eb="7">
      <t>ナド</t>
    </rPh>
    <rPh sb="8" eb="10">
      <t>ゾウカ</t>
    </rPh>
    <phoneticPr fontId="11"/>
  </si>
  <si>
    <t>４．資金収支計算書の内容に関する明細</t>
    <rPh sb="2" eb="4">
      <t>シキン</t>
    </rPh>
    <rPh sb="4" eb="6">
      <t>シュウシ</t>
    </rPh>
    <rPh sb="6" eb="9">
      <t>ケイサンショ</t>
    </rPh>
    <rPh sb="10" eb="12">
      <t>ナイヨウ</t>
    </rPh>
    <rPh sb="13" eb="14">
      <t>カン</t>
    </rPh>
    <rPh sb="16" eb="18">
      <t>メイサイ</t>
    </rPh>
    <phoneticPr fontId="11"/>
  </si>
  <si>
    <t>（１）資金の明細</t>
    <rPh sb="3" eb="5">
      <t>シキン</t>
    </rPh>
    <rPh sb="6" eb="8">
      <t>メイサイ</t>
    </rPh>
    <phoneticPr fontId="11"/>
  </si>
  <si>
    <t>要求払預金</t>
    <rPh sb="0" eb="2">
      <t>ヨウキュウ</t>
    </rPh>
    <rPh sb="2" eb="3">
      <t>ハラ</t>
    </rPh>
    <rPh sb="3" eb="5">
      <t>ヨキン</t>
    </rPh>
    <phoneticPr fontId="3"/>
  </si>
  <si>
    <t>　※下記以外の資産及び負債のうち、その額が資産総額の100分の5を超える科目についても作成する。</t>
    <rPh sb="2" eb="4">
      <t>カキ</t>
    </rPh>
    <rPh sb="4" eb="6">
      <t>イガイ</t>
    </rPh>
    <rPh sb="7" eb="9">
      <t>シサン</t>
    </rPh>
    <rPh sb="9" eb="10">
      <t>オヨ</t>
    </rPh>
    <rPh sb="11" eb="13">
      <t>フサイ</t>
    </rPh>
    <rPh sb="19" eb="20">
      <t>ガク</t>
    </rPh>
    <rPh sb="21" eb="23">
      <t>シサン</t>
    </rPh>
    <rPh sb="23" eb="25">
      <t>ソウガク</t>
    </rPh>
    <rPh sb="29" eb="30">
      <t>ブン</t>
    </rPh>
    <rPh sb="33" eb="34">
      <t>コ</t>
    </rPh>
    <rPh sb="36" eb="38">
      <t>カモク</t>
    </rPh>
    <rPh sb="43" eb="45">
      <t>サクセイ</t>
    </rPh>
    <phoneticPr fontId="11"/>
  </si>
  <si>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11"/>
  </si>
  <si>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11"/>
  </si>
  <si>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11"/>
  </si>
  <si>
    <t>④基金の明細</t>
    <phoneticPr fontId="11"/>
  </si>
  <si>
    <t xml:space="preserve">    軽自動車税</t>
    <rPh sb="4" eb="8">
      <t>ケイジドウシャ</t>
    </rPh>
    <rPh sb="8" eb="9">
      <t>ゼイ</t>
    </rPh>
    <phoneticPr fontId="2"/>
  </si>
  <si>
    <t xml:space="preserve">    負担金</t>
    <rPh sb="4" eb="7">
      <t>フタンキン</t>
    </rPh>
    <phoneticPr fontId="2"/>
  </si>
  <si>
    <t>　　使用料</t>
    <rPh sb="2" eb="5">
      <t>シヨウリョウ</t>
    </rPh>
    <phoneticPr fontId="11"/>
  </si>
  <si>
    <t xml:space="preserve">    雑入</t>
    <rPh sb="4" eb="5">
      <t>ザツ</t>
    </rPh>
    <rPh sb="5" eb="6">
      <t>ニュウ</t>
    </rPh>
    <phoneticPr fontId="2"/>
  </si>
  <si>
    <t>賞与等引当金</t>
    <phoneticPr fontId="3"/>
  </si>
  <si>
    <t>退職手当引当金</t>
    <phoneticPr fontId="3"/>
  </si>
  <si>
    <t>市場価格のあるもの</t>
    <rPh sb="0" eb="2">
      <t>シジョウ</t>
    </rPh>
    <rPh sb="2" eb="4">
      <t>カカク</t>
    </rPh>
    <phoneticPr fontId="11"/>
  </si>
  <si>
    <t>銘柄名</t>
    <rPh sb="0" eb="2">
      <t>メイガラ</t>
    </rPh>
    <rPh sb="2" eb="3">
      <t>メイ</t>
    </rPh>
    <phoneticPr fontId="3"/>
  </si>
  <si>
    <t xml:space="preserve">
株数・口数など
（A）</t>
    <rPh sb="1" eb="3">
      <t>カブスウ</t>
    </rPh>
    <rPh sb="4" eb="5">
      <t>クチ</t>
    </rPh>
    <rPh sb="5" eb="6">
      <t>スウ</t>
    </rPh>
    <phoneticPr fontId="3"/>
  </si>
  <si>
    <t xml:space="preserve">
時価単価
（B）</t>
    <rPh sb="1" eb="3">
      <t>ジカ</t>
    </rPh>
    <rPh sb="3" eb="5">
      <t>タンカ</t>
    </rPh>
    <phoneticPr fontId="3"/>
  </si>
  <si>
    <t>貸借対照表計上額
（A）×（B)
（C)</t>
    <rPh sb="0" eb="2">
      <t>タイシャク</t>
    </rPh>
    <rPh sb="2" eb="5">
      <t>タイショウヒョウ</t>
    </rPh>
    <rPh sb="5" eb="8">
      <t>ケイジョウガク</t>
    </rPh>
    <phoneticPr fontId="3"/>
  </si>
  <si>
    <t xml:space="preserve">
取得単価
（D)</t>
    <rPh sb="1" eb="3">
      <t>シュトク</t>
    </rPh>
    <rPh sb="3" eb="5">
      <t>タンカ</t>
    </rPh>
    <phoneticPr fontId="3"/>
  </si>
  <si>
    <t>取得原価
（A）×（D)
（E)</t>
    <rPh sb="0" eb="2">
      <t>シュトク</t>
    </rPh>
    <rPh sb="2" eb="4">
      <t>ゲンカ</t>
    </rPh>
    <phoneticPr fontId="11"/>
  </si>
  <si>
    <t>評価差額
（C）－（E)
（F)</t>
    <rPh sb="0" eb="2">
      <t>ヒョウカ</t>
    </rPh>
    <rPh sb="2" eb="4">
      <t>サガク</t>
    </rPh>
    <phoneticPr fontId="11"/>
  </si>
  <si>
    <t>手許現金</t>
    <rPh sb="0" eb="2">
      <t>テモト</t>
    </rPh>
    <rPh sb="2" eb="4">
      <t>ゲンキン</t>
    </rPh>
    <phoneticPr fontId="3"/>
  </si>
  <si>
    <t>その他</t>
    <rPh sb="2" eb="3">
      <t>タ</t>
    </rPh>
    <phoneticPr fontId="3"/>
  </si>
  <si>
    <t>町税</t>
  </si>
  <si>
    <t>地方譲与税</t>
  </si>
  <si>
    <t>利子割交付金</t>
  </si>
  <si>
    <t>配当割交付金</t>
  </si>
  <si>
    <t>株式等譲渡所得割交付金</t>
  </si>
  <si>
    <t>地方特例交付金</t>
  </si>
  <si>
    <t>地方交付税</t>
  </si>
  <si>
    <t>交通安全対策特別交付金</t>
  </si>
  <si>
    <t>分担金及び負担金</t>
  </si>
  <si>
    <t>寄附金</t>
  </si>
  <si>
    <t>繰入金</t>
  </si>
  <si>
    <t>土地開発基金</t>
    <rPh sb="0" eb="2">
      <t>トチ</t>
    </rPh>
    <rPh sb="2" eb="4">
      <t>カイハツ</t>
    </rPh>
    <rPh sb="4" eb="6">
      <t>キキン</t>
    </rPh>
    <phoneticPr fontId="3"/>
  </si>
  <si>
    <t>公共施設等整備基金</t>
    <rPh sb="0" eb="2">
      <t>コウキョウ</t>
    </rPh>
    <rPh sb="2" eb="4">
      <t>シセツ</t>
    </rPh>
    <rPh sb="4" eb="5">
      <t>トウ</t>
    </rPh>
    <rPh sb="5" eb="7">
      <t>セイビ</t>
    </rPh>
    <rPh sb="7" eb="9">
      <t>キキン</t>
    </rPh>
    <phoneticPr fontId="3"/>
  </si>
  <si>
    <t>ふるさとづくり基金</t>
    <rPh sb="7" eb="9">
      <t>キキン</t>
    </rPh>
    <phoneticPr fontId="3"/>
  </si>
  <si>
    <t>いかしの舎運営基金</t>
    <rPh sb="4" eb="5">
      <t>シャ</t>
    </rPh>
    <rPh sb="5" eb="7">
      <t>ウンエイ</t>
    </rPh>
    <rPh sb="7" eb="9">
      <t>キキン</t>
    </rPh>
    <phoneticPr fontId="3"/>
  </si>
  <si>
    <t>福祉基金</t>
    <rPh sb="0" eb="2">
      <t>フクシ</t>
    </rPh>
    <rPh sb="2" eb="4">
      <t>キキン</t>
    </rPh>
    <phoneticPr fontId="3"/>
  </si>
  <si>
    <t>特定寄附運用基金</t>
    <rPh sb="0" eb="2">
      <t>トクテイ</t>
    </rPh>
    <rPh sb="2" eb="4">
      <t>キフ</t>
    </rPh>
    <rPh sb="4" eb="6">
      <t>ウンヨウ</t>
    </rPh>
    <rPh sb="6" eb="8">
      <t>キキン</t>
    </rPh>
    <phoneticPr fontId="3"/>
  </si>
  <si>
    <t>緊急援護資金貸付基金</t>
    <rPh sb="0" eb="2">
      <t>キンキュウ</t>
    </rPh>
    <rPh sb="2" eb="4">
      <t>エンゴ</t>
    </rPh>
    <rPh sb="4" eb="6">
      <t>シキン</t>
    </rPh>
    <rPh sb="6" eb="8">
      <t>カシツケ</t>
    </rPh>
    <rPh sb="8" eb="10">
      <t>キキン</t>
    </rPh>
    <phoneticPr fontId="3"/>
  </si>
  <si>
    <t>高額療養費貸付基金</t>
    <rPh sb="0" eb="2">
      <t>コウガク</t>
    </rPh>
    <rPh sb="2" eb="4">
      <t>リョウヨウ</t>
    </rPh>
    <rPh sb="4" eb="5">
      <t>ヒ</t>
    </rPh>
    <rPh sb="5" eb="7">
      <t>カシツケ</t>
    </rPh>
    <rPh sb="7" eb="9">
      <t>キキン</t>
    </rPh>
    <phoneticPr fontId="3"/>
  </si>
  <si>
    <t>⑤長期延滞債権の明細</t>
    <rPh sb="1" eb="3">
      <t>チョウキ</t>
    </rPh>
    <rPh sb="3" eb="5">
      <t>エンタイ</t>
    </rPh>
    <rPh sb="5" eb="7">
      <t>サイケン</t>
    </rPh>
    <rPh sb="8" eb="10">
      <t>メイサイ</t>
    </rPh>
    <phoneticPr fontId="11"/>
  </si>
  <si>
    <t>⑥未収金の明細</t>
    <rPh sb="1" eb="4">
      <t>ミシュウキン</t>
    </rPh>
    <rPh sb="5" eb="7">
      <t>メイサイ</t>
    </rPh>
    <phoneticPr fontId="11"/>
  </si>
  <si>
    <t>　　町民税</t>
    <rPh sb="2" eb="4">
      <t>チョウミン</t>
    </rPh>
    <rPh sb="4" eb="5">
      <t>ゼイ</t>
    </rPh>
    <phoneticPr fontId="2"/>
  </si>
  <si>
    <t>③投資及び出資金の明細</t>
    <phoneticPr fontId="11"/>
  </si>
  <si>
    <t>株式会社トマト銀行株券</t>
    <rPh sb="0" eb="2">
      <t>カブシキ</t>
    </rPh>
    <rPh sb="2" eb="4">
      <t>カイシャ</t>
    </rPh>
    <rPh sb="7" eb="9">
      <t>ギンコウ</t>
    </rPh>
    <rPh sb="9" eb="10">
      <t>カブ</t>
    </rPh>
    <rPh sb="10" eb="11">
      <t>ケン</t>
    </rPh>
    <phoneticPr fontId="33"/>
  </si>
  <si>
    <t>-</t>
    <phoneticPr fontId="3"/>
  </si>
  <si>
    <t>岡山県総合流通センター株式会社株券</t>
    <rPh sb="0" eb="3">
      <t>オカヤマケン</t>
    </rPh>
    <rPh sb="3" eb="5">
      <t>ソウゴウ</t>
    </rPh>
    <rPh sb="5" eb="7">
      <t>リュウツウ</t>
    </rPh>
    <rPh sb="11" eb="13">
      <t>カブシキ</t>
    </rPh>
    <rPh sb="13" eb="15">
      <t>カイシャ</t>
    </rPh>
    <rPh sb="15" eb="16">
      <t>カブ</t>
    </rPh>
    <rPh sb="16" eb="17">
      <t>ケン</t>
    </rPh>
    <phoneticPr fontId="4"/>
  </si>
  <si>
    <t>岡山空港ターミナル株式会社</t>
    <rPh sb="0" eb="2">
      <t>オカヤマ</t>
    </rPh>
    <rPh sb="2" eb="4">
      <t>クウコウ</t>
    </rPh>
    <rPh sb="9" eb="13">
      <t>カブシキガイシャ</t>
    </rPh>
    <phoneticPr fontId="3"/>
  </si>
  <si>
    <t>岡山県信用保証協会</t>
    <rPh sb="0" eb="3">
      <t>オカヤマケン</t>
    </rPh>
    <rPh sb="3" eb="5">
      <t>シンヨウ</t>
    </rPh>
    <rPh sb="5" eb="7">
      <t>ホショウ</t>
    </rPh>
    <rPh sb="7" eb="9">
      <t>キョウカイ</t>
    </rPh>
    <phoneticPr fontId="4"/>
  </si>
  <si>
    <t>岡山県農業信用基金協会</t>
    <rPh sb="0" eb="3">
      <t>オカヤマケン</t>
    </rPh>
    <rPh sb="3" eb="5">
      <t>ノウギョウ</t>
    </rPh>
    <rPh sb="5" eb="7">
      <t>シンヨウ</t>
    </rPh>
    <rPh sb="7" eb="9">
      <t>キキン</t>
    </rPh>
    <rPh sb="9" eb="11">
      <t>キョウカイ</t>
    </rPh>
    <phoneticPr fontId="4"/>
  </si>
  <si>
    <t>岡山県畜産協会</t>
    <rPh sb="0" eb="3">
      <t>オカヤマケン</t>
    </rPh>
    <rPh sb="3" eb="5">
      <t>チクサン</t>
    </rPh>
    <rPh sb="5" eb="7">
      <t>キョウカイ</t>
    </rPh>
    <phoneticPr fontId="4"/>
  </si>
  <si>
    <t>岡山県郷土文化財団</t>
    <rPh sb="0" eb="3">
      <t>オカヤマケン</t>
    </rPh>
    <rPh sb="3" eb="5">
      <t>キョウド</t>
    </rPh>
    <rPh sb="5" eb="7">
      <t>ブンカ</t>
    </rPh>
    <rPh sb="7" eb="9">
      <t>ザイダン</t>
    </rPh>
    <phoneticPr fontId="4"/>
  </si>
  <si>
    <t>岡山県農林漁業担い手育成財団</t>
    <rPh sb="0" eb="3">
      <t>オカヤマケン</t>
    </rPh>
    <rPh sb="3" eb="5">
      <t>ノウリン</t>
    </rPh>
    <rPh sb="5" eb="7">
      <t>ギョギョウ</t>
    </rPh>
    <rPh sb="7" eb="8">
      <t>ニナ</t>
    </rPh>
    <rPh sb="9" eb="10">
      <t>テ</t>
    </rPh>
    <rPh sb="10" eb="12">
      <t>イクセイ</t>
    </rPh>
    <rPh sb="12" eb="14">
      <t>ザイダン</t>
    </rPh>
    <phoneticPr fontId="4"/>
  </si>
  <si>
    <t>岡山県下水道公社</t>
    <rPh sb="0" eb="3">
      <t>オカヤマケン</t>
    </rPh>
    <rPh sb="3" eb="6">
      <t>ゲスイドウ</t>
    </rPh>
    <rPh sb="6" eb="7">
      <t>コウ</t>
    </rPh>
    <rPh sb="7" eb="8">
      <t>シャ</t>
    </rPh>
    <phoneticPr fontId="4"/>
  </si>
  <si>
    <t>児島湖流域水質保全基金</t>
    <rPh sb="0" eb="2">
      <t>コジマ</t>
    </rPh>
    <rPh sb="2" eb="3">
      <t>ミズウミ</t>
    </rPh>
    <rPh sb="3" eb="5">
      <t>リュウイキ</t>
    </rPh>
    <rPh sb="5" eb="7">
      <t>スイシツ</t>
    </rPh>
    <rPh sb="7" eb="9">
      <t>ホゼン</t>
    </rPh>
    <rPh sb="9" eb="11">
      <t>キキン</t>
    </rPh>
    <phoneticPr fontId="4"/>
  </si>
  <si>
    <t>岡山県健康づくり財団</t>
    <rPh sb="0" eb="3">
      <t>オカヤマケン</t>
    </rPh>
    <rPh sb="3" eb="5">
      <t>ケンコウ</t>
    </rPh>
    <rPh sb="8" eb="10">
      <t>ザイダン</t>
    </rPh>
    <phoneticPr fontId="4"/>
  </si>
  <si>
    <t>岡山県林業振興基金</t>
    <rPh sb="0" eb="3">
      <t>オカヤマケン</t>
    </rPh>
    <rPh sb="3" eb="5">
      <t>リンギョウ</t>
    </rPh>
    <rPh sb="5" eb="7">
      <t>シンコウ</t>
    </rPh>
    <rPh sb="7" eb="9">
      <t>キキン</t>
    </rPh>
    <phoneticPr fontId="4"/>
  </si>
  <si>
    <t>岡山県暴力追放運動推進センター</t>
    <rPh sb="0" eb="3">
      <t>オカヤマケン</t>
    </rPh>
    <rPh sb="3" eb="5">
      <t>ボウリョク</t>
    </rPh>
    <rPh sb="5" eb="7">
      <t>ツイホウ</t>
    </rPh>
    <rPh sb="7" eb="9">
      <t>ウンドウ</t>
    </rPh>
    <rPh sb="9" eb="11">
      <t>スイシン</t>
    </rPh>
    <phoneticPr fontId="4"/>
  </si>
  <si>
    <t>岡山県動物愛護財団</t>
    <rPh sb="0" eb="3">
      <t>オカヤマケン</t>
    </rPh>
    <rPh sb="3" eb="5">
      <t>ドウブツ</t>
    </rPh>
    <rPh sb="5" eb="7">
      <t>アイゴ</t>
    </rPh>
    <rPh sb="7" eb="9">
      <t>ザイダン</t>
    </rPh>
    <phoneticPr fontId="4"/>
  </si>
  <si>
    <t>地方公営企業等金融機構</t>
    <rPh sb="0" eb="2">
      <t>チホウ</t>
    </rPh>
    <rPh sb="2" eb="4">
      <t>コウエイ</t>
    </rPh>
    <rPh sb="4" eb="6">
      <t>キギョウ</t>
    </rPh>
    <rPh sb="6" eb="7">
      <t>トウ</t>
    </rPh>
    <rPh sb="7" eb="9">
      <t>キンユウ</t>
    </rPh>
    <rPh sb="9" eb="11">
      <t>キコウ</t>
    </rPh>
    <phoneticPr fontId="4"/>
  </si>
  <si>
    <t>-</t>
    <phoneticPr fontId="3"/>
  </si>
  <si>
    <t>-</t>
    <phoneticPr fontId="3"/>
  </si>
  <si>
    <t>（単位：千円）</t>
    <phoneticPr fontId="11"/>
  </si>
  <si>
    <t>（単位：千円）</t>
    <phoneticPr fontId="11"/>
  </si>
  <si>
    <t>（単位：千円）</t>
    <phoneticPr fontId="3"/>
  </si>
  <si>
    <t>（単位：千円）</t>
    <phoneticPr fontId="11"/>
  </si>
  <si>
    <t>（単位：千円）</t>
    <phoneticPr fontId="17"/>
  </si>
  <si>
    <t>（単位：千円）</t>
    <phoneticPr fontId="11"/>
  </si>
  <si>
    <t>（単位：千円）</t>
    <phoneticPr fontId="11"/>
  </si>
  <si>
    <t>株式会社オービス株券</t>
    <rPh sb="0" eb="2">
      <t>カブシキ</t>
    </rPh>
    <rPh sb="2" eb="4">
      <t>カイシャ</t>
    </rPh>
    <rPh sb="8" eb="9">
      <t>カブ</t>
    </rPh>
    <rPh sb="9" eb="10">
      <t>ケン</t>
    </rPh>
    <phoneticPr fontId="1"/>
  </si>
  <si>
    <t>※特定の契約条項とは、特定の条件に合致した場合に、支払金利が上昇する場合等をいいます。</t>
    <phoneticPr fontId="3"/>
  </si>
  <si>
    <t>産業振興</t>
  </si>
  <si>
    <t>桜池受益者</t>
  </si>
  <si>
    <t>消火栓等修繕工事負担金</t>
  </si>
  <si>
    <t>岡山県後期高齢者医療広域連合負担金</t>
  </si>
  <si>
    <t>岡山県後期高齢者医療広域連合</t>
  </si>
  <si>
    <t>岡山県市町村総合事務組合負担金（職員退職手当）</t>
  </si>
  <si>
    <t>岡山県市町村総合事務組合</t>
  </si>
  <si>
    <t>早島町社会福祉協議会交付金</t>
  </si>
  <si>
    <t>早島町社会福祉協議会</t>
  </si>
  <si>
    <t>社会福祉法人中野社会福祉協会　かんだ保育園</t>
  </si>
  <si>
    <t>自治会等活動推進費補助金</t>
  </si>
  <si>
    <t>シルバー人材センター交付金</t>
  </si>
  <si>
    <t>早島町シルバー人材センター</t>
  </si>
  <si>
    <t>八ヶ郷合同用水組合負担金</t>
  </si>
  <si>
    <t>一時保育促進事業補助金</t>
  </si>
  <si>
    <t>つくぼ商工会事業補助金</t>
  </si>
  <si>
    <t>障害児保育対策事業費補助金</t>
  </si>
  <si>
    <t>社会福祉法人戸川児童福祉会　早島保育園</t>
  </si>
  <si>
    <t>備南衛生施設組合負担金</t>
  </si>
  <si>
    <t>社会福祉法人中野社会福祉協会　わかみや保育園</t>
  </si>
  <si>
    <t>備南競艇事業組合負担金</t>
  </si>
  <si>
    <t>矢尾熊野会</t>
  </si>
  <si>
    <t>町内老人クラブ</t>
  </si>
  <si>
    <t>-</t>
    <phoneticPr fontId="3"/>
  </si>
  <si>
    <t>森林環境基金</t>
    <rPh sb="0" eb="2">
      <t>シンリン</t>
    </rPh>
    <rPh sb="2" eb="4">
      <t>カンキョウ</t>
    </rPh>
    <rPh sb="4" eb="6">
      <t>キキン</t>
    </rPh>
    <phoneticPr fontId="3"/>
  </si>
  <si>
    <t>　　財産運用収入</t>
    <rPh sb="2" eb="4">
      <t>ザイサン</t>
    </rPh>
    <rPh sb="4" eb="6">
      <t>ウンヨウ</t>
    </rPh>
    <rPh sb="6" eb="8">
      <t>シュウニュウ</t>
    </rPh>
    <phoneticPr fontId="3"/>
  </si>
  <si>
    <t>【通常分】</t>
    <rPh sb="1" eb="3">
      <t>ツウジョウ</t>
    </rPh>
    <rPh sb="3" eb="4">
      <t>ブン</t>
    </rPh>
    <phoneticPr fontId="16"/>
  </si>
  <si>
    <t>　　一般公共事業</t>
    <rPh sb="2" eb="4">
      <t>イッパン</t>
    </rPh>
    <rPh sb="4" eb="6">
      <t>コウキョウ</t>
    </rPh>
    <rPh sb="6" eb="8">
      <t>ジギョウ</t>
    </rPh>
    <phoneticPr fontId="16"/>
  </si>
  <si>
    <t>　　公営住宅建設</t>
    <rPh sb="2" eb="4">
      <t>コウエイ</t>
    </rPh>
    <rPh sb="4" eb="6">
      <t>ジュウタク</t>
    </rPh>
    <rPh sb="6" eb="8">
      <t>ケンセツ</t>
    </rPh>
    <phoneticPr fontId="16"/>
  </si>
  <si>
    <t>　　災害復旧</t>
    <rPh sb="2" eb="4">
      <t>サイガイ</t>
    </rPh>
    <rPh sb="4" eb="6">
      <t>フッキュウ</t>
    </rPh>
    <phoneticPr fontId="16"/>
  </si>
  <si>
    <t>　　教育・福祉施設</t>
    <rPh sb="2" eb="4">
      <t>キョウイク</t>
    </rPh>
    <rPh sb="5" eb="7">
      <t>フクシ</t>
    </rPh>
    <rPh sb="7" eb="9">
      <t>シセツ</t>
    </rPh>
    <phoneticPr fontId="16"/>
  </si>
  <si>
    <t>　　一般単独事業</t>
    <rPh sb="2" eb="4">
      <t>イッパン</t>
    </rPh>
    <rPh sb="4" eb="6">
      <t>タンドク</t>
    </rPh>
    <rPh sb="6" eb="8">
      <t>ジギョウ</t>
    </rPh>
    <phoneticPr fontId="16"/>
  </si>
  <si>
    <t>　　その他</t>
    <rPh sb="4" eb="5">
      <t>ホカ</t>
    </rPh>
    <phoneticPr fontId="16"/>
  </si>
  <si>
    <t>【特別分】</t>
    <rPh sb="1" eb="3">
      <t>トクベツ</t>
    </rPh>
    <rPh sb="3" eb="4">
      <t>ブン</t>
    </rPh>
    <phoneticPr fontId="16"/>
  </si>
  <si>
    <t>　　臨時財政対策債</t>
    <rPh sb="2" eb="4">
      <t>リンジ</t>
    </rPh>
    <rPh sb="4" eb="6">
      <t>ザイセイ</t>
    </rPh>
    <rPh sb="6" eb="8">
      <t>タイサク</t>
    </rPh>
    <rPh sb="8" eb="9">
      <t>サイ</t>
    </rPh>
    <phoneticPr fontId="30"/>
  </si>
  <si>
    <t>　　減税補てん債</t>
    <rPh sb="2" eb="4">
      <t>ゲンゼイ</t>
    </rPh>
    <rPh sb="4" eb="5">
      <t>ホ</t>
    </rPh>
    <rPh sb="7" eb="8">
      <t>サイ</t>
    </rPh>
    <phoneticPr fontId="30"/>
  </si>
  <si>
    <t>　　退職手当債</t>
    <rPh sb="2" eb="4">
      <t>タイショク</t>
    </rPh>
    <rPh sb="4" eb="6">
      <t>テアテ</t>
    </rPh>
    <rPh sb="6" eb="7">
      <t>サイ</t>
    </rPh>
    <phoneticPr fontId="30"/>
  </si>
  <si>
    <t>　　その他</t>
    <rPh sb="4" eb="5">
      <t>タ</t>
    </rPh>
    <phoneticPr fontId="30"/>
  </si>
  <si>
    <t>合計</t>
    <rPh sb="0" eb="2">
      <t>ゴウケイ</t>
    </rPh>
    <phoneticPr fontId="16"/>
  </si>
  <si>
    <t>環境性能割交付金</t>
    <rPh sb="0" eb="2">
      <t>カンキョウ</t>
    </rPh>
    <rPh sb="2" eb="4">
      <t>セイノウ</t>
    </rPh>
    <rPh sb="4" eb="5">
      <t>ワリ</t>
    </rPh>
    <rPh sb="5" eb="8">
      <t>コウフキン</t>
    </rPh>
    <phoneticPr fontId="3"/>
  </si>
  <si>
    <t>法人事業税交付金</t>
    <rPh sb="0" eb="2">
      <t>ホウジン</t>
    </rPh>
    <rPh sb="2" eb="5">
      <t>ジギョウゼイ</t>
    </rPh>
    <rPh sb="5" eb="8">
      <t>コウフキン</t>
    </rPh>
    <phoneticPr fontId="3"/>
  </si>
  <si>
    <t>地方消費税交付金</t>
    <rPh sb="0" eb="5">
      <t>チホウショウヒゼイ</t>
    </rPh>
    <rPh sb="5" eb="8">
      <t>コウフキン</t>
    </rPh>
    <phoneticPr fontId="3"/>
  </si>
  <si>
    <t>ゴルフ場利用税交付金</t>
    <rPh sb="3" eb="4">
      <t>バ</t>
    </rPh>
    <rPh sb="4" eb="7">
      <t>リヨウゼイ</t>
    </rPh>
    <rPh sb="7" eb="10">
      <t>コウフキン</t>
    </rPh>
    <phoneticPr fontId="3"/>
  </si>
  <si>
    <t>-</t>
  </si>
  <si>
    <t>小規模ため池元利償還事業費補助金</t>
  </si>
  <si>
    <t>都市計画道路早島大砂線町道付替工事に係る負担金</t>
  </si>
  <si>
    <t>民間保育所施設整備費補助金</t>
  </si>
  <si>
    <t>街路事業費市町村負担金</t>
  </si>
  <si>
    <t>早島町</t>
  </si>
  <si>
    <t>生活インフラ・ 国土保全</t>
  </si>
  <si>
    <t>福祉</t>
  </si>
  <si>
    <t>消防</t>
  </si>
  <si>
    <t>子育て世帯生活支援特別給付金（その他世帯分）</t>
  </si>
  <si>
    <t>公園管理団体交付金</t>
  </si>
  <si>
    <t>その他</t>
  </si>
  <si>
    <t>岡山県市町村総合事務組合負担金</t>
  </si>
  <si>
    <t>早島町保育士等助成金</t>
  </si>
  <si>
    <t>延長特別保育事業補助金</t>
  </si>
  <si>
    <t>スポーツ少年団補助金</t>
  </si>
  <si>
    <t>個人</t>
  </si>
  <si>
    <t>町内自治会</t>
  </si>
  <si>
    <t>公園管理団体</t>
  </si>
  <si>
    <t>つくぼ商工会</t>
  </si>
  <si>
    <t>前潟新田地域資源保全会</t>
  </si>
  <si>
    <t>岡山県町村議会議長会</t>
  </si>
  <si>
    <t>倉敷市</t>
  </si>
  <si>
    <t>岡山県消防防災ヘリコプター運航連絡協議会</t>
  </si>
  <si>
    <t>スポーツ少年団</t>
  </si>
  <si>
    <t>総務</t>
  </si>
  <si>
    <t>環境衛生</t>
  </si>
  <si>
    <t>教育</t>
  </si>
  <si>
    <t>特定個人情報の提供の求め等に係る電子計算機の設置等関連事務の委任に係る交付金</t>
    <phoneticPr fontId="3"/>
  </si>
  <si>
    <t>地方公共団体情報システム機構</t>
    <phoneticPr fontId="3"/>
  </si>
  <si>
    <t>岡山県農林事業負担金</t>
    <phoneticPr fontId="3"/>
  </si>
  <si>
    <t>早島町子ども広場等整備費補助金</t>
    <phoneticPr fontId="3"/>
  </si>
  <si>
    <t>矢尾町内会、中山自治会、無津自治会</t>
    <phoneticPr fontId="3"/>
  </si>
  <si>
    <t>多面的機能支払交付金</t>
    <rPh sb="0" eb="3">
      <t>タメンテキ</t>
    </rPh>
    <rPh sb="3" eb="5">
      <t>キノウ</t>
    </rPh>
    <rPh sb="5" eb="7">
      <t>シハラ</t>
    </rPh>
    <rPh sb="7" eb="10">
      <t>コウフキン</t>
    </rPh>
    <phoneticPr fontId="4"/>
  </si>
  <si>
    <t>社会福祉法人戸川児童福祉会、
早島保育園、アートチャイルドケア（株）</t>
    <phoneticPr fontId="3"/>
  </si>
  <si>
    <t>環境衛生改善事業補助金</t>
  </si>
  <si>
    <t>市場自治会、下前潟自治会、頓行自治会</t>
    <rPh sb="0" eb="2">
      <t>イチバ</t>
    </rPh>
    <rPh sb="2" eb="5">
      <t>ジチカイ</t>
    </rPh>
    <phoneticPr fontId="4"/>
  </si>
  <si>
    <t>地域集会所設置費補助金</t>
  </si>
  <si>
    <t>日笠山自治会、若宮自治会、備南台自治会</t>
    <rPh sb="0" eb="6">
      <t>ヒカサヤマジチカイ</t>
    </rPh>
    <phoneticPr fontId="4"/>
  </si>
  <si>
    <t>総務</t>
    <phoneticPr fontId="3"/>
  </si>
  <si>
    <t>住民税非課税世帯等臨時特別給付金</t>
    <rPh sb="0" eb="3">
      <t>ジュウミンゼイ</t>
    </rPh>
    <rPh sb="3" eb="6">
      <t>ヒカゼイ</t>
    </rPh>
    <rPh sb="6" eb="9">
      <t>セタイトウ</t>
    </rPh>
    <rPh sb="9" eb="16">
      <t>リンジトクベツキュウフキン</t>
    </rPh>
    <phoneticPr fontId="4"/>
  </si>
  <si>
    <t>岡山県街路事業促進協議会</t>
    <phoneticPr fontId="3"/>
  </si>
  <si>
    <t>特別保育事業費補助金</t>
    <phoneticPr fontId="3"/>
  </si>
  <si>
    <t>八ヶ郷合同用水組合</t>
    <phoneticPr fontId="3"/>
  </si>
  <si>
    <t>一時保育促進事業補助金</t>
    <phoneticPr fontId="3"/>
  </si>
  <si>
    <t>岡山県市町村総合事務組合</t>
    <phoneticPr fontId="3"/>
  </si>
  <si>
    <t>社会福祉法人戸川児童福祉会　早島保育園</t>
    <phoneticPr fontId="3"/>
  </si>
  <si>
    <t>備南競艇事業組合</t>
    <phoneticPr fontId="3"/>
  </si>
  <si>
    <t>備南衛生施設組合</t>
    <phoneticPr fontId="3"/>
  </si>
  <si>
    <t>町村議会議長会負担金</t>
    <phoneticPr fontId="3"/>
  </si>
  <si>
    <t>公園維持管理交付金</t>
    <phoneticPr fontId="3"/>
  </si>
  <si>
    <t>早島町保育士等助成金</t>
    <phoneticPr fontId="3"/>
  </si>
  <si>
    <t>延長特別保育事業補助金</t>
    <phoneticPr fontId="3"/>
  </si>
  <si>
    <t>岡山県病院群輪番制病院等運営負担金</t>
    <rPh sb="0" eb="3">
      <t>オカヤマケン</t>
    </rPh>
    <rPh sb="3" eb="6">
      <t>ビョウイングン</t>
    </rPh>
    <rPh sb="6" eb="9">
      <t>リンバンセイ</t>
    </rPh>
    <rPh sb="9" eb="12">
      <t>ビョウイントウ</t>
    </rPh>
    <rPh sb="12" eb="14">
      <t>ウンエイ</t>
    </rPh>
    <rPh sb="14" eb="17">
      <t>フタンキン</t>
    </rPh>
    <phoneticPr fontId="4"/>
  </si>
  <si>
    <t>老人クラブ補助金</t>
    <phoneticPr fontId="3"/>
  </si>
  <si>
    <t>岡山県消防防災ヘリコプター運航負担金</t>
    <phoneticPr fontId="3"/>
  </si>
  <si>
    <t>備中はやしま夏まつり実行委員会交付金</t>
    <rPh sb="0" eb="2">
      <t>ビッチュウ</t>
    </rPh>
    <rPh sb="6" eb="7">
      <t>ナツ</t>
    </rPh>
    <rPh sb="10" eb="15">
      <t>ジッコウイインカイ</t>
    </rPh>
    <rPh sb="15" eb="18">
      <t>コウフキン</t>
    </rPh>
    <phoneticPr fontId="4"/>
  </si>
  <si>
    <t>備中はやしま夏まつり実行委員会</t>
    <rPh sb="0" eb="2">
      <t>ビッチュウ</t>
    </rPh>
    <rPh sb="6" eb="7">
      <t>ナツ</t>
    </rPh>
    <rPh sb="10" eb="12">
      <t>ジッコウ</t>
    </rPh>
    <rPh sb="12" eb="15">
      <t>イインカイ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</si>
</sst>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_ * #,##0,_ ;_ * \-#,##0_ ;_ * &quot;-&quot;_ ;_ @_ "/>
    <numFmt numFmtId="177" formatCode="_ * #,_ ;_ * \-#,###,_ ;_ * &quot;-&quot;_ ;_ @_ "/>
  </numFmts>
  <fonts count="39">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8"/>
      <name val="ＭＳ Ｐゴシック"/>
      <family val="3"/>
      <charset val="128"/>
    </font>
    <font>
      <sz val="9"/>
      <name val="ＭＳ Ｐゴシック"/>
      <family val="3"/>
      <charset val="128"/>
    </font>
    <font>
      <sz val="9"/>
      <color theme="1"/>
      <name val="ＭＳ Ｐゴシック"/>
      <family val="3"/>
      <charset val="128"/>
    </font>
    <font>
      <sz val="12"/>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8"/>
      <color theme="1"/>
      <name val="ＭＳ Ｐゴシック"/>
      <family val="3"/>
      <charset val="128"/>
      <scheme val="minor"/>
    </font>
    <font>
      <sz val="18"/>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sz val="7"/>
      <color theme="1"/>
      <name val="ＭＳ Ｐゴシック"/>
      <family val="3"/>
      <charset val="128"/>
      <scheme val="minor"/>
    </font>
    <font>
      <sz val="7"/>
      <color theme="1"/>
      <name val="ＭＳ Ｐゴシック"/>
      <family val="2"/>
      <charset val="128"/>
      <scheme val="minor"/>
    </font>
    <font>
      <sz val="7"/>
      <name val="ＭＳ ゴシック"/>
      <family val="3"/>
      <charset val="128"/>
    </font>
    <font>
      <b/>
      <sz val="10"/>
      <color indexed="12"/>
      <name val="ＭＳ 明朝"/>
      <family val="1"/>
      <charset val="128"/>
    </font>
    <font>
      <sz val="8"/>
      <color theme="1"/>
      <name val="ＭＳ Ｐゴシック"/>
      <family val="2"/>
      <charset val="128"/>
      <scheme val="minor"/>
    </font>
    <font>
      <sz val="11"/>
      <name val="ＭＳ ゴシック"/>
      <family val="3"/>
      <charset val="128"/>
    </font>
    <font>
      <sz val="12"/>
      <name val="ＭＳ ゴシック"/>
      <family val="3"/>
      <charset val="128"/>
    </font>
    <font>
      <sz val="10"/>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12"/>
      <name val="ＭＳ 明朝"/>
      <family val="1"/>
      <charset val="128"/>
    </font>
    <font>
      <sz val="11"/>
      <color theme="1"/>
      <name val="ＭＳ Ｐゴシック"/>
      <family val="3"/>
      <charset val="128"/>
    </font>
    <font>
      <sz val="14"/>
      <color theme="1"/>
      <name val="ＭＳ Ｐゴシック"/>
      <family val="2"/>
      <charset val="128"/>
      <scheme val="minor"/>
    </font>
    <font>
      <sz val="10.5"/>
      <name val="ＭＳ Ｐゴシック"/>
      <family val="3"/>
      <charset val="128"/>
    </font>
    <font>
      <sz val="16"/>
      <color theme="1"/>
      <name val="ＭＳ Ｐゴシック"/>
      <family val="3"/>
      <charset val="128"/>
      <scheme val="minor"/>
    </font>
    <font>
      <sz val="16"/>
      <name val="ＭＳ Ｐゴシック"/>
      <family val="3"/>
      <charset val="128"/>
    </font>
    <font>
      <sz val="20"/>
      <color theme="1"/>
      <name val="ＭＳ Ｐゴシック"/>
      <family val="2"/>
      <charset val="128"/>
      <scheme val="minor"/>
    </font>
    <font>
      <sz val="20"/>
      <color theme="1"/>
      <name val="ＭＳ Ｐゴシック"/>
      <family val="3"/>
      <charset val="128"/>
      <scheme val="minor"/>
    </font>
    <font>
      <sz val="11"/>
      <color rgb="FF00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CCFFCC"/>
        <bgColor indexed="64"/>
      </patternFill>
    </fill>
  </fills>
  <borders count="30">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hair">
        <color indexed="64"/>
      </left>
      <right style="hair">
        <color indexed="64"/>
      </right>
      <top style="thin">
        <color indexed="64"/>
      </top>
      <bottom style="hair">
        <color indexed="64"/>
      </bottom>
      <diagonal/>
    </border>
  </borders>
  <cellStyleXfs count="18">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xf numFmtId="0" fontId="8" fillId="0" borderId="29">
      <alignment horizontal="center" vertical="center"/>
    </xf>
    <xf numFmtId="38" fontId="2" fillId="0" borderId="0" applyFont="0" applyFill="0" applyBorder="0" applyAlignment="0" applyProtection="0">
      <alignment vertical="center"/>
    </xf>
    <xf numFmtId="0" fontId="1" fillId="0" borderId="0">
      <alignment vertical="center"/>
    </xf>
    <xf numFmtId="0" fontId="30" fillId="0" borderId="0"/>
    <xf numFmtId="38" fontId="30" fillId="0" borderId="0" applyFont="0" applyFill="0" applyBorder="0" applyAlignment="0" applyProtection="0"/>
    <xf numFmtId="0" fontId="30" fillId="0" borderId="0"/>
    <xf numFmtId="0" fontId="30" fillId="0" borderId="0"/>
    <xf numFmtId="0" fontId="31" fillId="0" borderId="0">
      <alignment vertical="center"/>
    </xf>
    <xf numFmtId="0" fontId="3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276">
    <xf numFmtId="0" fontId="0" fillId="0" borderId="0" xfId="0">
      <alignment vertical="center"/>
    </xf>
    <xf numFmtId="176" fontId="0" fillId="0" borderId="0" xfId="0" applyNumberFormat="1">
      <alignment vertical="center"/>
    </xf>
    <xf numFmtId="176" fontId="19" fillId="0" borderId="0" xfId="0" applyNumberFormat="1" applyFont="1">
      <alignment vertical="center"/>
    </xf>
    <xf numFmtId="176" fontId="20" fillId="0" borderId="0" xfId="0" applyNumberFormat="1" applyFont="1">
      <alignment vertical="center"/>
    </xf>
    <xf numFmtId="176" fontId="21" fillId="0" borderId="0" xfId="0" applyNumberFormat="1" applyFont="1">
      <alignment vertical="center"/>
    </xf>
    <xf numFmtId="176" fontId="21" fillId="0" borderId="0" xfId="0" applyNumberFormat="1" applyFont="1" applyAlignment="1">
      <alignment horizontal="right"/>
    </xf>
    <xf numFmtId="176" fontId="22" fillId="3" borderId="20" xfId="0" applyNumberFormat="1" applyFont="1" applyFill="1" applyBorder="1" applyAlignment="1">
      <alignment horizontal="center" vertical="center" wrapText="1"/>
    </xf>
    <xf numFmtId="176" fontId="22" fillId="3" borderId="2" xfId="0" applyNumberFormat="1" applyFont="1" applyFill="1" applyBorder="1" applyAlignment="1">
      <alignment horizontal="center" vertical="center" wrapText="1"/>
    </xf>
    <xf numFmtId="176" fontId="22" fillId="3" borderId="13" xfId="0" applyNumberFormat="1" applyFont="1" applyFill="1" applyBorder="1" applyAlignment="1">
      <alignment horizontal="center" vertical="center" wrapText="1"/>
    </xf>
    <xf numFmtId="176" fontId="21" fillId="3" borderId="21" xfId="0" applyNumberFormat="1" applyFont="1" applyFill="1" applyBorder="1" applyAlignment="1">
      <alignment horizontal="center" vertical="center"/>
    </xf>
    <xf numFmtId="176" fontId="21" fillId="3" borderId="7" xfId="0" applyNumberFormat="1" applyFont="1" applyFill="1" applyBorder="1" applyAlignment="1">
      <alignment horizontal="center" vertical="center"/>
    </xf>
    <xf numFmtId="176" fontId="20" fillId="0" borderId="15" xfId="0" applyNumberFormat="1" applyFont="1" applyBorder="1">
      <alignment vertical="center"/>
    </xf>
    <xf numFmtId="176" fontId="20" fillId="0" borderId="15" xfId="1" applyNumberFormat="1" applyFont="1" applyFill="1" applyBorder="1" applyAlignment="1">
      <alignment vertical="center"/>
    </xf>
    <xf numFmtId="176" fontId="20" fillId="0" borderId="22" xfId="1" applyNumberFormat="1" applyFont="1" applyFill="1" applyBorder="1">
      <alignment vertical="center"/>
    </xf>
    <xf numFmtId="176" fontId="20" fillId="0" borderId="13" xfId="1" applyNumberFormat="1" applyFont="1" applyFill="1" applyBorder="1">
      <alignment vertical="center"/>
    </xf>
    <xf numFmtId="176" fontId="20" fillId="0" borderId="15" xfId="1" applyNumberFormat="1" applyFont="1" applyFill="1" applyBorder="1">
      <alignment vertical="center"/>
    </xf>
    <xf numFmtId="176" fontId="20" fillId="0" borderId="15" xfId="1" applyNumberFormat="1" applyFont="1" applyFill="1" applyBorder="1" applyAlignment="1">
      <alignment horizontal="center" vertical="center"/>
    </xf>
    <xf numFmtId="176" fontId="20" fillId="0" borderId="22" xfId="1" applyNumberFormat="1" applyFont="1" applyFill="1" applyBorder="1" applyAlignment="1">
      <alignment horizontal="center" vertical="center"/>
    </xf>
    <xf numFmtId="176" fontId="20" fillId="0" borderId="13" xfId="1" applyNumberFormat="1" applyFont="1" applyFill="1" applyBorder="1" applyAlignment="1">
      <alignment horizontal="center" vertical="center"/>
    </xf>
    <xf numFmtId="176" fontId="20" fillId="0" borderId="15" xfId="0" applyNumberFormat="1" applyFont="1" applyBorder="1" applyAlignment="1">
      <alignment horizontal="center" vertical="center"/>
    </xf>
    <xf numFmtId="176" fontId="20" fillId="0" borderId="13" xfId="1" applyNumberFormat="1" applyFont="1" applyFill="1" applyBorder="1" applyAlignment="1">
      <alignment vertical="center"/>
    </xf>
    <xf numFmtId="176" fontId="20" fillId="0" borderId="0" xfId="0" applyNumberFormat="1" applyFont="1" applyAlignment="1">
      <alignment horizontal="center" vertical="center"/>
    </xf>
    <xf numFmtId="176" fontId="0" fillId="2" borderId="0" xfId="0" applyNumberFormat="1" applyFill="1">
      <alignment vertical="center"/>
    </xf>
    <xf numFmtId="176" fontId="2" fillId="0" borderId="0" xfId="2" applyNumberFormat="1">
      <alignment vertical="center"/>
    </xf>
    <xf numFmtId="176" fontId="25" fillId="0" borderId="0" xfId="0" applyNumberFormat="1" applyFont="1">
      <alignment vertical="center"/>
    </xf>
    <xf numFmtId="176" fontId="32" fillId="0" borderId="0" xfId="0" applyNumberFormat="1" applyFont="1">
      <alignment vertical="center"/>
    </xf>
    <xf numFmtId="176" fontId="14" fillId="0" borderId="0" xfId="0" applyNumberFormat="1" applyFont="1" applyAlignment="1">
      <alignment horizontal="center" vertical="center"/>
    </xf>
    <xf numFmtId="176" fontId="12" fillId="0" borderId="5" xfId="0" applyNumberFormat="1" applyFont="1" applyBorder="1">
      <alignment vertical="center"/>
    </xf>
    <xf numFmtId="176" fontId="16" fillId="0" borderId="5" xfId="0" applyNumberFormat="1" applyFont="1" applyBorder="1">
      <alignment vertical="center"/>
    </xf>
    <xf numFmtId="176" fontId="16" fillId="0" borderId="0" xfId="0" applyNumberFormat="1" applyFont="1" applyAlignment="1">
      <alignment horizontal="center" vertical="center"/>
    </xf>
    <xf numFmtId="176" fontId="17" fillId="0" borderId="0" xfId="0" applyNumberFormat="1" applyFont="1" applyAlignment="1">
      <alignment horizontal="right" vertical="center"/>
    </xf>
    <xf numFmtId="176" fontId="5" fillId="3" borderId="3" xfId="2" applyNumberFormat="1" applyFont="1" applyFill="1" applyBorder="1" applyAlignment="1">
      <alignment horizontal="center" vertical="center" wrapText="1"/>
    </xf>
    <xf numFmtId="176" fontId="5" fillId="3" borderId="15" xfId="2" applyNumberFormat="1" applyFont="1" applyFill="1" applyBorder="1" applyAlignment="1">
      <alignment horizontal="center" vertical="center" wrapText="1"/>
    </xf>
    <xf numFmtId="176" fontId="18" fillId="3" borderId="15" xfId="0" applyNumberFormat="1" applyFont="1" applyFill="1" applyBorder="1" applyAlignment="1">
      <alignment horizontal="center" vertical="center" wrapText="1"/>
    </xf>
    <xf numFmtId="176" fontId="17" fillId="0" borderId="1" xfId="0" applyNumberFormat="1" applyFont="1" applyBorder="1" applyAlignment="1">
      <alignment horizontal="center" vertical="center"/>
    </xf>
    <xf numFmtId="176" fontId="17" fillId="0" borderId="1" xfId="1" applyNumberFormat="1" applyFont="1" applyBorder="1" applyAlignment="1">
      <alignment horizontal="center" vertical="center"/>
    </xf>
    <xf numFmtId="176" fontId="9" fillId="0" borderId="0" xfId="2" applyNumberFormat="1" applyFont="1" applyAlignment="1">
      <alignment horizontal="left" vertical="center"/>
    </xf>
    <xf numFmtId="176" fontId="5" fillId="0" borderId="0" xfId="2" applyNumberFormat="1" applyFont="1" applyAlignment="1">
      <alignment horizontal="center" vertical="center"/>
    </xf>
    <xf numFmtId="176" fontId="5" fillId="0" borderId="0" xfId="1" applyNumberFormat="1" applyFont="1" applyBorder="1" applyAlignment="1">
      <alignment horizontal="center" vertical="center"/>
    </xf>
    <xf numFmtId="176" fontId="5" fillId="0" borderId="0" xfId="1" applyNumberFormat="1" applyFont="1" applyBorder="1" applyAlignment="1">
      <alignment horizontal="center" vertical="center" wrapText="1"/>
    </xf>
    <xf numFmtId="176" fontId="17" fillId="0" borderId="0" xfId="1" applyNumberFormat="1" applyFont="1" applyBorder="1" applyAlignment="1">
      <alignment horizontal="center" vertical="center"/>
    </xf>
    <xf numFmtId="176" fontId="4" fillId="0" borderId="5" xfId="2" applyNumberFormat="1" applyFont="1" applyBorder="1">
      <alignment vertical="center"/>
    </xf>
    <xf numFmtId="176" fontId="6" fillId="0" borderId="5" xfId="2" applyNumberFormat="1" applyFont="1" applyBorder="1">
      <alignment vertical="center"/>
    </xf>
    <xf numFmtId="176" fontId="5" fillId="0" borderId="0" xfId="1" applyNumberFormat="1" applyFont="1" applyBorder="1">
      <alignment vertical="center"/>
    </xf>
    <xf numFmtId="176" fontId="0" fillId="0" borderId="0" xfId="1" applyNumberFormat="1" applyFont="1" applyBorder="1">
      <alignment vertical="center"/>
    </xf>
    <xf numFmtId="176" fontId="18" fillId="0" borderId="0" xfId="1" applyNumberFormat="1" applyFont="1" applyBorder="1" applyAlignment="1">
      <alignment horizontal="right" vertical="center"/>
    </xf>
    <xf numFmtId="176" fontId="5" fillId="0" borderId="0" xfId="2" applyNumberFormat="1" applyFont="1">
      <alignment vertical="center"/>
    </xf>
    <xf numFmtId="176" fontId="5" fillId="0" borderId="15" xfId="1" applyNumberFormat="1" applyFont="1" applyBorder="1" applyAlignment="1">
      <alignment horizontal="right" vertical="center"/>
    </xf>
    <xf numFmtId="176" fontId="15" fillId="0" borderId="0" xfId="0" applyNumberFormat="1" applyFont="1" applyAlignment="1">
      <alignment horizontal="left" vertical="center"/>
    </xf>
    <xf numFmtId="176" fontId="15" fillId="0" borderId="0" xfId="0" applyNumberFormat="1" applyFont="1" applyAlignment="1">
      <alignment horizontal="right" vertical="center"/>
    </xf>
    <xf numFmtId="176" fontId="0" fillId="3" borderId="15" xfId="2" applyNumberFormat="1" applyFont="1" applyFill="1" applyBorder="1" applyAlignment="1">
      <alignment horizontal="center" vertical="center" wrapText="1"/>
    </xf>
    <xf numFmtId="176" fontId="0" fillId="0" borderId="15" xfId="2" applyNumberFormat="1" applyFont="1" applyBorder="1">
      <alignment vertical="center"/>
    </xf>
    <xf numFmtId="176" fontId="0" fillId="0" borderId="15" xfId="2" applyNumberFormat="1" applyFont="1" applyBorder="1" applyAlignment="1">
      <alignment horizontal="center" vertical="center"/>
    </xf>
    <xf numFmtId="176" fontId="0" fillId="2" borderId="0" xfId="0" applyNumberFormat="1" applyFill="1" applyAlignment="1">
      <alignment horizontal="center" vertical="center"/>
    </xf>
    <xf numFmtId="176" fontId="18" fillId="3" borderId="13" xfId="0" applyNumberFormat="1" applyFont="1" applyFill="1" applyBorder="1" applyAlignment="1">
      <alignment horizontal="center" vertical="center" wrapText="1"/>
    </xf>
    <xf numFmtId="176" fontId="0" fillId="2" borderId="15" xfId="0" applyNumberFormat="1" applyFill="1" applyBorder="1">
      <alignment vertical="center"/>
    </xf>
    <xf numFmtId="176" fontId="15" fillId="0" borderId="15" xfId="1" applyNumberFormat="1" applyFont="1" applyFill="1" applyBorder="1">
      <alignment vertical="center"/>
    </xf>
    <xf numFmtId="176" fontId="15" fillId="0" borderId="13" xfId="1" applyNumberFormat="1" applyFont="1" applyFill="1" applyBorder="1" applyAlignment="1">
      <alignment horizontal="right" vertical="center"/>
    </xf>
    <xf numFmtId="176" fontId="15" fillId="0" borderId="15" xfId="1" applyNumberFormat="1" applyFont="1" applyFill="1" applyBorder="1" applyAlignment="1">
      <alignment horizontal="right" vertical="center"/>
    </xf>
    <xf numFmtId="176" fontId="15" fillId="2" borderId="15" xfId="1" applyNumberFormat="1" applyFont="1" applyFill="1" applyBorder="1" applyAlignment="1">
      <alignment horizontal="right" vertical="center"/>
    </xf>
    <xf numFmtId="176" fontId="15" fillId="2" borderId="15" xfId="1" applyNumberFormat="1" applyFont="1" applyFill="1" applyBorder="1" applyAlignment="1">
      <alignment horizontal="right" vertical="center" wrapText="1"/>
    </xf>
    <xf numFmtId="176" fontId="0" fillId="2" borderId="10" xfId="0" applyNumberFormat="1" applyFill="1" applyBorder="1" applyAlignment="1">
      <alignment horizontal="center" vertical="center"/>
    </xf>
    <xf numFmtId="176" fontId="15" fillId="0" borderId="10" xfId="1" applyNumberFormat="1" applyFont="1" applyFill="1" applyBorder="1">
      <alignment vertical="center"/>
    </xf>
    <xf numFmtId="176" fontId="15" fillId="0" borderId="6" xfId="1" applyNumberFormat="1" applyFont="1" applyFill="1" applyBorder="1" applyAlignment="1">
      <alignment horizontal="right" vertical="center"/>
    </xf>
    <xf numFmtId="176" fontId="15" fillId="2" borderId="0" xfId="1" applyNumberFormat="1" applyFont="1" applyFill="1" applyBorder="1">
      <alignment vertical="center"/>
    </xf>
    <xf numFmtId="176" fontId="15" fillId="2" borderId="0" xfId="1" applyNumberFormat="1" applyFont="1" applyFill="1" applyBorder="1" applyAlignment="1">
      <alignment horizontal="right" vertical="center"/>
    </xf>
    <xf numFmtId="176" fontId="0" fillId="2" borderId="0" xfId="1" applyNumberFormat="1" applyFont="1" applyFill="1">
      <alignment vertical="center"/>
    </xf>
    <xf numFmtId="176" fontId="18" fillId="2" borderId="0" xfId="1" applyNumberFormat="1" applyFont="1" applyFill="1">
      <alignment vertical="center"/>
    </xf>
    <xf numFmtId="176" fontId="17" fillId="2" borderId="0" xfId="0" applyNumberFormat="1" applyFont="1" applyFill="1">
      <alignment vertical="center"/>
    </xf>
    <xf numFmtId="176" fontId="24" fillId="0" borderId="0" xfId="0" applyNumberFormat="1" applyFont="1" applyAlignment="1">
      <alignment horizontal="left"/>
    </xf>
    <xf numFmtId="176" fontId="24" fillId="0" borderId="0" xfId="0" applyNumberFormat="1" applyFont="1" applyAlignment="1">
      <alignment horizontal="right"/>
    </xf>
    <xf numFmtId="176" fontId="7" fillId="3" borderId="15" xfId="3" applyNumberFormat="1" applyFont="1" applyFill="1" applyBorder="1" applyAlignment="1">
      <alignment horizontal="center" vertical="center"/>
    </xf>
    <xf numFmtId="176" fontId="7" fillId="3" borderId="15" xfId="3" applyNumberFormat="1" applyFont="1" applyFill="1" applyBorder="1" applyAlignment="1">
      <alignment horizontal="centerContinuous" vertical="center" wrapText="1"/>
    </xf>
    <xf numFmtId="176" fontId="7" fillId="3" borderId="15" xfId="3" applyNumberFormat="1" applyFont="1" applyFill="1" applyBorder="1" applyAlignment="1">
      <alignment horizontal="center" vertical="center" wrapText="1"/>
    </xf>
    <xf numFmtId="176" fontId="7" fillId="0" borderId="3" xfId="3" applyNumberFormat="1" applyFont="1" applyBorder="1" applyAlignment="1">
      <alignment vertical="center"/>
    </xf>
    <xf numFmtId="176" fontId="7" fillId="0" borderId="13" xfId="3" applyNumberFormat="1" applyFont="1" applyBorder="1" applyAlignment="1">
      <alignment vertical="center"/>
    </xf>
    <xf numFmtId="176" fontId="7" fillId="0" borderId="15" xfId="1" applyNumberFormat="1" applyFont="1" applyBorder="1" applyAlignment="1">
      <alignment vertical="center"/>
    </xf>
    <xf numFmtId="176" fontId="7" fillId="0" borderId="0" xfId="0" applyNumberFormat="1" applyFont="1">
      <alignment vertical="center"/>
    </xf>
    <xf numFmtId="176" fontId="7" fillId="0" borderId="3" xfId="2" applyNumberFormat="1" applyFont="1" applyBorder="1">
      <alignment vertical="center"/>
    </xf>
    <xf numFmtId="176" fontId="7" fillId="0" borderId="13" xfId="3" applyNumberFormat="1" applyFont="1" applyBorder="1" applyAlignment="1">
      <alignment horizontal="center" vertical="center"/>
    </xf>
    <xf numFmtId="176" fontId="7" fillId="0" borderId="0" xfId="2" applyNumberFormat="1" applyFont="1" applyAlignment="1">
      <alignment horizontal="center" vertical="center"/>
    </xf>
    <xf numFmtId="176" fontId="7" fillId="0" borderId="0" xfId="3" applyNumberFormat="1" applyFont="1" applyAlignment="1">
      <alignment vertical="center"/>
    </xf>
    <xf numFmtId="176" fontId="19" fillId="0" borderId="0" xfId="0" applyNumberFormat="1" applyFont="1" applyAlignment="1">
      <alignment horizontal="right" vertical="center"/>
    </xf>
    <xf numFmtId="176" fontId="5" fillId="0" borderId="0" xfId="0" applyNumberFormat="1" applyFont="1">
      <alignment vertical="center"/>
    </xf>
    <xf numFmtId="176" fontId="8" fillId="3" borderId="15" xfId="0" applyNumberFormat="1" applyFont="1" applyFill="1" applyBorder="1" applyAlignment="1">
      <alignment horizontal="center" vertical="center" wrapText="1"/>
    </xf>
    <xf numFmtId="176" fontId="8" fillId="0" borderId="15" xfId="0" applyNumberFormat="1" applyFont="1" applyBorder="1" applyAlignment="1">
      <alignment horizontal="center" vertical="center"/>
    </xf>
    <xf numFmtId="176" fontId="8" fillId="0" borderId="15" xfId="1" applyNumberFormat="1" applyFont="1" applyBorder="1">
      <alignment vertical="center"/>
    </xf>
    <xf numFmtId="176" fontId="8" fillId="0" borderId="15" xfId="1" applyNumberFormat="1" applyFont="1" applyBorder="1" applyAlignment="1">
      <alignment horizontal="center" vertical="center"/>
    </xf>
    <xf numFmtId="176" fontId="26" fillId="0" borderId="0" xfId="0" applyNumberFormat="1" applyFont="1">
      <alignment vertical="center"/>
    </xf>
    <xf numFmtId="176" fontId="25" fillId="0" borderId="0" xfId="0" applyNumberFormat="1" applyFont="1" applyAlignment="1">
      <alignment horizontal="right" vertical="center"/>
    </xf>
    <xf numFmtId="176" fontId="27" fillId="0" borderId="0" xfId="0" applyNumberFormat="1" applyFont="1" applyAlignment="1">
      <alignment horizontal="right" vertical="center"/>
    </xf>
    <xf numFmtId="176" fontId="27" fillId="0" borderId="22" xfId="1" applyNumberFormat="1" applyFont="1" applyBorder="1" applyAlignment="1">
      <alignment horizontal="center" vertical="center" wrapText="1"/>
    </xf>
    <xf numFmtId="176" fontId="27" fillId="0" borderId="16" xfId="1" applyNumberFormat="1" applyFont="1" applyBorder="1" applyAlignment="1">
      <alignment vertical="center"/>
    </xf>
    <xf numFmtId="176" fontId="27" fillId="0" borderId="15" xfId="1" applyNumberFormat="1" applyFont="1" applyBorder="1" applyAlignment="1">
      <alignment vertical="center"/>
    </xf>
    <xf numFmtId="176" fontId="27" fillId="0" borderId="15" xfId="1" applyNumberFormat="1" applyFont="1" applyBorder="1" applyAlignment="1">
      <alignment horizontal="center" vertical="center"/>
    </xf>
    <xf numFmtId="176" fontId="25" fillId="0" borderId="1" xfId="1" applyNumberFormat="1" applyFont="1" applyBorder="1" applyAlignment="1">
      <alignment vertical="center"/>
    </xf>
    <xf numFmtId="176" fontId="25" fillId="0" borderId="3" xfId="0" applyNumberFormat="1" applyFont="1" applyBorder="1" applyAlignment="1">
      <alignment horizontal="center" vertical="center"/>
    </xf>
    <xf numFmtId="176" fontId="8" fillId="0" borderId="0" xfId="0" applyNumberFormat="1" applyFont="1">
      <alignment vertical="center"/>
    </xf>
    <xf numFmtId="176" fontId="8" fillId="0" borderId="9" xfId="0" applyNumberFormat="1" applyFont="1" applyBorder="1">
      <alignment vertical="center"/>
    </xf>
    <xf numFmtId="176" fontId="8" fillId="0" borderId="9" xfId="1" applyNumberFormat="1" applyFont="1" applyBorder="1">
      <alignment vertical="center"/>
    </xf>
    <xf numFmtId="176" fontId="8" fillId="0" borderId="0" xfId="1" applyNumberFormat="1" applyFont="1">
      <alignment vertical="center"/>
    </xf>
    <xf numFmtId="176" fontId="8" fillId="0" borderId="10" xfId="0" applyNumberFormat="1" applyFont="1" applyBorder="1">
      <alignment vertical="center"/>
    </xf>
    <xf numFmtId="176" fontId="8" fillId="0" borderId="10" xfId="1" applyNumberFormat="1" applyFont="1" applyBorder="1">
      <alignment vertical="center"/>
    </xf>
    <xf numFmtId="176" fontId="8" fillId="0" borderId="15" xfId="0" applyNumberFormat="1" applyFont="1" applyBorder="1">
      <alignment vertical="center"/>
    </xf>
    <xf numFmtId="176" fontId="8" fillId="0" borderId="9" xfId="1" applyNumberFormat="1" applyFont="1" applyBorder="1" applyAlignment="1">
      <alignment horizontal="center" vertical="center"/>
    </xf>
    <xf numFmtId="176" fontId="8" fillId="0" borderId="19" xfId="0" applyNumberFormat="1" applyFont="1" applyBorder="1" applyAlignment="1">
      <alignment horizontal="center" vertical="center"/>
    </xf>
    <xf numFmtId="176" fontId="8" fillId="0" borderId="19" xfId="1" applyNumberFormat="1" applyFont="1" applyBorder="1">
      <alignment vertical="center"/>
    </xf>
    <xf numFmtId="176" fontId="8" fillId="0" borderId="19" xfId="1" applyNumberFormat="1" applyFont="1" applyBorder="1" applyAlignment="1">
      <alignment horizontal="center" vertical="center"/>
    </xf>
    <xf numFmtId="176" fontId="8" fillId="0" borderId="10" xfId="0" applyNumberFormat="1" applyFont="1" applyBorder="1" applyAlignment="1">
      <alignment horizontal="center" vertical="center"/>
    </xf>
    <xf numFmtId="176" fontId="8" fillId="0" borderId="10" xfId="1" applyNumberFormat="1" applyFont="1" applyBorder="1" applyAlignment="1">
      <alignment horizontal="center" vertical="center"/>
    </xf>
    <xf numFmtId="176" fontId="8" fillId="0" borderId="0" xfId="0" applyNumberFormat="1" applyFont="1" applyAlignment="1">
      <alignment horizontal="center" vertical="center"/>
    </xf>
    <xf numFmtId="176" fontId="8" fillId="0" borderId="0" xfId="1" applyNumberFormat="1" applyFont="1" applyBorder="1">
      <alignment vertical="center"/>
    </xf>
    <xf numFmtId="176" fontId="8" fillId="0" borderId="0" xfId="1" applyNumberFormat="1" applyFont="1" applyBorder="1" applyAlignment="1">
      <alignment horizontal="center" vertical="center"/>
    </xf>
    <xf numFmtId="176" fontId="19" fillId="0" borderId="11" xfId="0" applyNumberFormat="1" applyFont="1" applyBorder="1">
      <alignment vertical="center"/>
    </xf>
    <xf numFmtId="176" fontId="15" fillId="0" borderId="11" xfId="0" applyNumberFormat="1" applyFont="1" applyBorder="1" applyAlignment="1">
      <alignment horizontal="left" vertical="center"/>
    </xf>
    <xf numFmtId="176" fontId="19" fillId="0" borderId="0" xfId="0" applyNumberFormat="1" applyFont="1" applyAlignment="1">
      <alignment horizontal="left" vertical="center"/>
    </xf>
    <xf numFmtId="176" fontId="28" fillId="0" borderId="0" xfId="0" applyNumberFormat="1" applyFont="1" applyAlignment="1">
      <alignment horizontal="right" vertical="center"/>
    </xf>
    <xf numFmtId="176" fontId="5" fillId="0" borderId="17" xfId="0" applyNumberFormat="1" applyFont="1" applyBorder="1">
      <alignment vertical="center"/>
    </xf>
    <xf numFmtId="176" fontId="5" fillId="0" borderId="0" xfId="0" applyNumberFormat="1" applyFont="1" applyAlignment="1">
      <alignment horizontal="center" vertical="center"/>
    </xf>
    <xf numFmtId="176" fontId="5" fillId="0" borderId="10" xfId="0" applyNumberFormat="1" applyFont="1" applyBorder="1">
      <alignment vertical="center"/>
    </xf>
    <xf numFmtId="176" fontId="8" fillId="0" borderId="15" xfId="0" applyNumberFormat="1" applyFont="1" applyBorder="1" applyAlignment="1">
      <alignment horizontal="left" vertical="center"/>
    </xf>
    <xf numFmtId="176" fontId="8" fillId="0" borderId="18" xfId="1" applyNumberFormat="1" applyFont="1" applyBorder="1">
      <alignment vertical="center"/>
    </xf>
    <xf numFmtId="176" fontId="8" fillId="0" borderId="18" xfId="1" applyNumberFormat="1" applyFont="1" applyBorder="1" applyAlignment="1">
      <alignment horizontal="center" vertical="center"/>
    </xf>
    <xf numFmtId="176" fontId="5" fillId="0" borderId="18" xfId="0" applyNumberFormat="1" applyFont="1" applyBorder="1">
      <alignment vertical="center"/>
    </xf>
    <xf numFmtId="176" fontId="8" fillId="0" borderId="17" xfId="0" applyNumberFormat="1" applyFont="1" applyBorder="1" applyAlignment="1">
      <alignment horizontal="center" vertical="center"/>
    </xf>
    <xf numFmtId="176" fontId="8" fillId="0" borderId="11" xfId="0" applyNumberFormat="1" applyFont="1" applyBorder="1" applyAlignment="1">
      <alignment horizontal="left" vertical="center"/>
    </xf>
    <xf numFmtId="176" fontId="5" fillId="0" borderId="11" xfId="1" applyNumberFormat="1" applyFont="1" applyBorder="1">
      <alignment vertical="center"/>
    </xf>
    <xf numFmtId="176" fontId="8" fillId="0" borderId="11" xfId="1" applyNumberFormat="1" applyFont="1" applyBorder="1">
      <alignment vertical="center"/>
    </xf>
    <xf numFmtId="176" fontId="5" fillId="0" borderId="11" xfId="0" applyNumberFormat="1" applyFont="1" applyBorder="1">
      <alignment vertical="center"/>
    </xf>
    <xf numFmtId="176" fontId="16" fillId="0" borderId="0" xfId="0" applyNumberFormat="1" applyFont="1">
      <alignment vertical="center"/>
    </xf>
    <xf numFmtId="176" fontId="2" fillId="0" borderId="0" xfId="0" applyNumberFormat="1" applyFont="1">
      <alignment vertical="center"/>
    </xf>
    <xf numFmtId="176" fontId="4" fillId="0" borderId="0" xfId="0" applyNumberFormat="1" applyFont="1">
      <alignment vertical="center"/>
    </xf>
    <xf numFmtId="176" fontId="18" fillId="0" borderId="0" xfId="0" applyNumberFormat="1" applyFont="1" applyAlignment="1">
      <alignment horizontal="right" vertical="center"/>
    </xf>
    <xf numFmtId="176" fontId="5" fillId="3" borderId="15" xfId="0" applyNumberFormat="1" applyFont="1" applyFill="1" applyBorder="1" applyAlignment="1">
      <alignment horizontal="center" vertical="center"/>
    </xf>
    <xf numFmtId="176" fontId="5" fillId="3" borderId="15" xfId="0" applyNumberFormat="1" applyFont="1" applyFill="1" applyBorder="1" applyAlignment="1">
      <alignment horizontal="center" vertical="center" wrapText="1"/>
    </xf>
    <xf numFmtId="176" fontId="5" fillId="0" borderId="15" xfId="1" applyNumberFormat="1" applyFont="1" applyBorder="1">
      <alignment vertical="center"/>
    </xf>
    <xf numFmtId="176" fontId="5" fillId="0" borderId="15" xfId="1" applyNumberFormat="1" applyFont="1" applyBorder="1" applyAlignment="1">
      <alignment horizontal="center" vertical="center"/>
    </xf>
    <xf numFmtId="176" fontId="2" fillId="0" borderId="0" xfId="1" applyNumberFormat="1" applyFont="1">
      <alignment vertical="center"/>
    </xf>
    <xf numFmtId="176" fontId="2" fillId="0" borderId="0" xfId="1" applyNumberFormat="1" applyFont="1" applyBorder="1">
      <alignment vertical="center"/>
    </xf>
    <xf numFmtId="176" fontId="4" fillId="0" borderId="0" xfId="1" applyNumberFormat="1" applyFont="1" applyFill="1" applyBorder="1" applyAlignment="1">
      <alignment vertical="center"/>
    </xf>
    <xf numFmtId="176" fontId="5" fillId="3" borderId="15" xfId="1" applyNumberFormat="1" applyFont="1" applyFill="1" applyBorder="1" applyAlignment="1">
      <alignment horizontal="center" vertical="center"/>
    </xf>
    <xf numFmtId="176" fontId="5" fillId="3" borderId="15" xfId="1" applyNumberFormat="1" applyFont="1" applyFill="1" applyBorder="1" applyAlignment="1">
      <alignment horizontal="center" vertical="center" wrapText="1"/>
    </xf>
    <xf numFmtId="176" fontId="5" fillId="0" borderId="15" xfId="1" applyNumberFormat="1" applyFont="1" applyFill="1" applyBorder="1">
      <alignment vertical="center"/>
    </xf>
    <xf numFmtId="10" fontId="27" fillId="0" borderId="15" xfId="17" applyNumberFormat="1" applyFont="1" applyFill="1" applyBorder="1" applyAlignment="1">
      <alignment vertical="center"/>
    </xf>
    <xf numFmtId="177" fontId="5" fillId="0" borderId="15" xfId="1" applyNumberFormat="1" applyFont="1" applyBorder="1">
      <alignment vertical="center"/>
    </xf>
    <xf numFmtId="10" fontId="5" fillId="0" borderId="15" xfId="1" applyNumberFormat="1" applyFont="1" applyBorder="1">
      <alignment vertical="center"/>
    </xf>
    <xf numFmtId="176" fontId="34" fillId="0" borderId="7" xfId="2" applyNumberFormat="1" applyFont="1" applyBorder="1" applyAlignment="1">
      <alignment horizontal="left" vertical="center" wrapText="1"/>
    </xf>
    <xf numFmtId="176" fontId="34" fillId="0" borderId="7" xfId="2" applyNumberFormat="1" applyFont="1" applyBorder="1">
      <alignment vertical="center"/>
    </xf>
    <xf numFmtId="176" fontId="34" fillId="0" borderId="7" xfId="5" applyNumberFormat="1" applyFont="1" applyBorder="1">
      <alignment vertical="center"/>
    </xf>
    <xf numFmtId="176" fontId="34" fillId="0" borderId="3" xfId="5" applyNumberFormat="1" applyFont="1" applyBorder="1">
      <alignment vertical="center"/>
    </xf>
    <xf numFmtId="176" fontId="34" fillId="0" borderId="7" xfId="2" applyNumberFormat="1" applyFont="1" applyBorder="1" applyAlignment="1">
      <alignment horizontal="center" vertical="center" wrapText="1"/>
    </xf>
    <xf numFmtId="176" fontId="34" fillId="0" borderId="28" xfId="2" applyNumberFormat="1" applyFont="1" applyBorder="1" applyAlignment="1">
      <alignment horizontal="center" vertical="center"/>
    </xf>
    <xf numFmtId="176" fontId="34" fillId="0" borderId="3" xfId="5" applyNumberFormat="1" applyFont="1" applyBorder="1" applyAlignment="1">
      <alignment vertical="center"/>
    </xf>
    <xf numFmtId="176" fontId="34" fillId="0" borderId="15" xfId="2" applyNumberFormat="1" applyFont="1" applyBorder="1" applyAlignment="1">
      <alignment vertical="center" wrapText="1"/>
    </xf>
    <xf numFmtId="176" fontId="34" fillId="0" borderId="8" xfId="2" applyNumberFormat="1" applyFont="1" applyBorder="1" applyAlignment="1">
      <alignment horizontal="center" vertical="center"/>
    </xf>
    <xf numFmtId="176" fontId="34" fillId="0" borderId="7" xfId="5" applyNumberFormat="1" applyFont="1" applyFill="1" applyBorder="1">
      <alignment vertical="center"/>
    </xf>
    <xf numFmtId="176" fontId="34" fillId="0" borderId="10" xfId="2" applyNumberFormat="1" applyFont="1" applyBorder="1" applyAlignment="1">
      <alignment vertical="center" wrapText="1"/>
    </xf>
    <xf numFmtId="176" fontId="34" fillId="0" borderId="7" xfId="5" applyNumberFormat="1" applyFont="1" applyBorder="1" applyAlignment="1">
      <alignment vertical="center"/>
    </xf>
    <xf numFmtId="176" fontId="34" fillId="0" borderId="10" xfId="2" applyNumberFormat="1" applyFont="1" applyBorder="1">
      <alignment vertical="center"/>
    </xf>
    <xf numFmtId="176" fontId="34" fillId="0" borderId="5" xfId="2" applyNumberFormat="1" applyFont="1" applyBorder="1" applyAlignment="1">
      <alignment horizontal="center" vertical="center"/>
    </xf>
    <xf numFmtId="176" fontId="34" fillId="0" borderId="0" xfId="2" applyNumberFormat="1" applyFont="1">
      <alignment vertical="center"/>
    </xf>
    <xf numFmtId="176" fontId="35" fillId="0" borderId="0" xfId="2" applyNumberFormat="1" applyFont="1">
      <alignment vertical="center"/>
    </xf>
    <xf numFmtId="176" fontId="34" fillId="0" borderId="5" xfId="2" applyNumberFormat="1" applyFont="1" applyBorder="1" applyAlignment="1">
      <alignment horizontal="right" vertical="center"/>
    </xf>
    <xf numFmtId="176" fontId="34" fillId="3" borderId="15" xfId="2" applyNumberFormat="1" applyFont="1" applyFill="1" applyBorder="1" applyAlignment="1">
      <alignment horizontal="center" vertical="center"/>
    </xf>
    <xf numFmtId="176" fontId="34" fillId="3" borderId="15" xfId="5" applyNumberFormat="1" applyFont="1" applyFill="1" applyBorder="1" applyAlignment="1">
      <alignment horizontal="center" vertical="center" wrapText="1"/>
    </xf>
    <xf numFmtId="176" fontId="36" fillId="0" borderId="0" xfId="2" applyNumberFormat="1" applyFont="1" applyAlignment="1">
      <alignment horizontal="left" vertical="center"/>
    </xf>
    <xf numFmtId="176" fontId="37" fillId="0" borderId="0" xfId="2" applyNumberFormat="1" applyFont="1" applyAlignment="1">
      <alignment horizontal="left" vertical="center"/>
    </xf>
    <xf numFmtId="176" fontId="8" fillId="0" borderId="17" xfId="0" applyNumberFormat="1" applyFont="1" applyBorder="1" applyAlignment="1">
      <alignment horizontal="left" vertical="center"/>
    </xf>
    <xf numFmtId="176" fontId="8" fillId="0" borderId="15" xfId="1" applyNumberFormat="1" applyFont="1" applyBorder="1" applyAlignment="1">
      <alignment horizontal="right" vertical="center"/>
    </xf>
    <xf numFmtId="176" fontId="34" fillId="0" borderId="7" xfId="5" applyNumberFormat="1" applyFont="1" applyFill="1" applyBorder="1" applyAlignment="1">
      <alignment vertical="center"/>
    </xf>
    <xf numFmtId="0" fontId="38" fillId="0" borderId="0" xfId="0" applyFont="1">
      <alignment vertical="center"/>
    </xf>
    <xf numFmtId="176" fontId="34" fillId="0" borderId="15" xfId="2" applyNumberFormat="1" applyFont="1" applyBorder="1" applyAlignment="1">
      <alignment horizontal="left" vertical="center" wrapText="1"/>
    </xf>
    <xf numFmtId="176" fontId="34" fillId="0" borderId="3" xfId="2" applyNumberFormat="1" applyFont="1" applyBorder="1">
      <alignment vertical="center"/>
    </xf>
    <xf numFmtId="176" fontId="34" fillId="0" borderId="3" xfId="5" applyNumberFormat="1" applyFont="1" applyFill="1" applyBorder="1">
      <alignment vertical="center"/>
    </xf>
    <xf numFmtId="176" fontId="34" fillId="0" borderId="7" xfId="2" applyNumberFormat="1" applyFont="1" applyBorder="1" applyAlignment="1">
      <alignment horizontal="left" vertical="center"/>
    </xf>
    <xf numFmtId="176" fontId="5" fillId="0" borderId="3" xfId="1" applyNumberFormat="1" applyFont="1" applyBorder="1" applyAlignment="1">
      <alignment horizontal="right" vertical="center" wrapText="1"/>
    </xf>
    <xf numFmtId="176" fontId="5" fillId="0" borderId="15" xfId="1" applyNumberFormat="1" applyFont="1" applyBorder="1" applyAlignment="1">
      <alignment horizontal="right" vertical="center" wrapText="1"/>
    </xf>
    <xf numFmtId="176" fontId="5" fillId="0" borderId="3" xfId="1" applyNumberFormat="1" applyFont="1" applyFill="1" applyBorder="1" applyAlignment="1">
      <alignment horizontal="right" vertical="center" wrapText="1"/>
    </xf>
    <xf numFmtId="176" fontId="17" fillId="0" borderId="15" xfId="1" applyNumberFormat="1" applyFont="1" applyBorder="1" applyAlignment="1">
      <alignment horizontal="right" vertical="center" wrapText="1"/>
    </xf>
    <xf numFmtId="176" fontId="5" fillId="0" borderId="3" xfId="1" applyNumberFormat="1" applyFont="1" applyBorder="1" applyAlignment="1">
      <alignment horizontal="right" wrapText="1"/>
    </xf>
    <xf numFmtId="176" fontId="5" fillId="0" borderId="15" xfId="1" applyNumberFormat="1" applyFont="1" applyBorder="1" applyAlignment="1">
      <alignment horizontal="right" wrapText="1"/>
    </xf>
    <xf numFmtId="176" fontId="12" fillId="0" borderId="7" xfId="2" applyNumberFormat="1" applyFont="1" applyBorder="1" applyAlignment="1">
      <alignment vertical="center" wrapText="1"/>
    </xf>
    <xf numFmtId="176" fontId="7" fillId="0" borderId="0" xfId="1" applyNumberFormat="1" applyFont="1" applyBorder="1" applyAlignment="1">
      <alignment vertical="center"/>
    </xf>
    <xf numFmtId="176" fontId="2" fillId="0" borderId="15" xfId="1" applyNumberFormat="1" applyFont="1" applyFill="1" applyBorder="1">
      <alignment vertical="center"/>
    </xf>
    <xf numFmtId="176" fontId="2" fillId="0" borderId="13" xfId="1" applyNumberFormat="1" applyFont="1" applyFill="1" applyBorder="1" applyAlignment="1">
      <alignment horizontal="right" vertical="center"/>
    </xf>
    <xf numFmtId="176" fontId="2" fillId="0" borderId="15" xfId="1" applyNumberFormat="1" applyFont="1" applyFill="1" applyBorder="1" applyAlignment="1">
      <alignment horizontal="right" vertical="center"/>
    </xf>
    <xf numFmtId="176" fontId="2" fillId="2" borderId="15" xfId="1" applyNumberFormat="1" applyFont="1" applyFill="1" applyBorder="1" applyAlignment="1">
      <alignment horizontal="right" vertical="center"/>
    </xf>
    <xf numFmtId="176" fontId="34" fillId="0" borderId="7" xfId="2" applyNumberFormat="1" applyFont="1" applyBorder="1" applyAlignment="1">
      <alignment vertical="center" wrapText="1"/>
    </xf>
    <xf numFmtId="176" fontId="5" fillId="0" borderId="15" xfId="2" applyNumberFormat="1" applyFont="1" applyBorder="1" applyAlignment="1">
      <alignment horizontal="left" vertical="center"/>
    </xf>
    <xf numFmtId="176" fontId="5" fillId="0" borderId="15" xfId="2" applyNumberFormat="1" applyFont="1" applyBorder="1" applyAlignment="1">
      <alignment horizontal="left" vertical="center" wrapText="1"/>
    </xf>
    <xf numFmtId="176" fontId="18" fillId="0" borderId="3" xfId="0" applyNumberFormat="1" applyFont="1" applyBorder="1" applyAlignment="1">
      <alignment horizontal="left" vertical="center"/>
    </xf>
    <xf numFmtId="176" fontId="17" fillId="0" borderId="13" xfId="0" applyNumberFormat="1" applyFont="1" applyBorder="1" applyAlignment="1">
      <alignment horizontal="left" vertical="center"/>
    </xf>
    <xf numFmtId="176" fontId="5" fillId="0" borderId="15" xfId="2" applyNumberFormat="1" applyFont="1" applyBorder="1" applyAlignment="1">
      <alignment horizontal="center" vertical="center"/>
    </xf>
    <xf numFmtId="176" fontId="5" fillId="0" borderId="3" xfId="2" applyNumberFormat="1" applyFont="1" applyBorder="1" applyAlignment="1">
      <alignment horizontal="left" vertical="center"/>
    </xf>
    <xf numFmtId="176" fontId="5" fillId="0" borderId="13" xfId="2" applyNumberFormat="1" applyFont="1" applyBorder="1" applyAlignment="1">
      <alignment horizontal="left" vertical="center"/>
    </xf>
    <xf numFmtId="176" fontId="5" fillId="2" borderId="15" xfId="2" applyNumberFormat="1" applyFont="1" applyFill="1" applyBorder="1" applyAlignment="1">
      <alignment horizontal="left" vertical="center"/>
    </xf>
    <xf numFmtId="176" fontId="5" fillId="3" borderId="17" xfId="1" applyNumberFormat="1" applyFont="1" applyFill="1" applyBorder="1" applyAlignment="1">
      <alignment horizontal="center" vertical="center" wrapText="1"/>
    </xf>
    <xf numFmtId="176" fontId="5" fillId="3" borderId="10" xfId="1" applyNumberFormat="1" applyFont="1" applyFill="1" applyBorder="1" applyAlignment="1">
      <alignment horizontal="center" vertical="center" wrapText="1"/>
    </xf>
    <xf numFmtId="176" fontId="5" fillId="0" borderId="3" xfId="2" applyNumberFormat="1" applyFont="1" applyBorder="1" applyAlignment="1">
      <alignment horizontal="left" vertical="center" wrapText="1"/>
    </xf>
    <xf numFmtId="176" fontId="5" fillId="0" borderId="13" xfId="2" applyNumberFormat="1" applyFont="1" applyBorder="1" applyAlignment="1">
      <alignment horizontal="left" vertical="center" wrapText="1"/>
    </xf>
    <xf numFmtId="176" fontId="5" fillId="2" borderId="15" xfId="2" applyNumberFormat="1" applyFont="1" applyFill="1" applyBorder="1" applyAlignment="1">
      <alignment horizontal="left" vertical="center" wrapText="1"/>
    </xf>
    <xf numFmtId="176" fontId="5" fillId="0" borderId="3" xfId="2" applyNumberFormat="1" applyFont="1" applyBorder="1" applyAlignment="1">
      <alignment horizontal="center" vertical="center"/>
    </xf>
    <xf numFmtId="176" fontId="5" fillId="0" borderId="13" xfId="2" applyNumberFormat="1" applyFont="1" applyBorder="1" applyAlignment="1">
      <alignment horizontal="center" vertical="center"/>
    </xf>
    <xf numFmtId="176" fontId="5" fillId="3" borderId="15" xfId="2" applyNumberFormat="1" applyFont="1" applyFill="1" applyBorder="1" applyAlignment="1">
      <alignment horizontal="center" vertical="center" wrapText="1"/>
    </xf>
    <xf numFmtId="176" fontId="17" fillId="0" borderId="15" xfId="0" applyNumberFormat="1" applyFont="1" applyBorder="1" applyAlignment="1">
      <alignment horizontal="left" vertical="center"/>
    </xf>
    <xf numFmtId="176" fontId="10" fillId="0" borderId="0" xfId="0" applyNumberFormat="1" applyFont="1" applyAlignment="1">
      <alignment horizontal="left" vertical="center"/>
    </xf>
    <xf numFmtId="176" fontId="12" fillId="0" borderId="0" xfId="0" applyNumberFormat="1" applyFont="1" applyAlignment="1">
      <alignment horizontal="left" vertical="center"/>
    </xf>
    <xf numFmtId="176" fontId="13" fillId="0" borderId="0" xfId="0" applyNumberFormat="1" applyFont="1" applyAlignment="1">
      <alignment horizontal="left" vertical="center"/>
    </xf>
    <xf numFmtId="176" fontId="15" fillId="0" borderId="0" xfId="0" applyNumberFormat="1" applyFont="1" applyAlignment="1">
      <alignment horizontal="left" vertical="center"/>
    </xf>
    <xf numFmtId="176" fontId="0" fillId="0" borderId="0" xfId="0" applyNumberFormat="1" applyAlignment="1">
      <alignment horizontal="right" vertical="center"/>
    </xf>
    <xf numFmtId="176" fontId="8" fillId="3" borderId="17" xfId="0" applyNumberFormat="1" applyFont="1" applyFill="1" applyBorder="1" applyAlignment="1">
      <alignment horizontal="center" vertical="center" wrapText="1"/>
    </xf>
    <xf numFmtId="176" fontId="8" fillId="3" borderId="10" xfId="0" applyNumberFormat="1" applyFont="1" applyFill="1" applyBorder="1" applyAlignment="1">
      <alignment horizontal="center" vertical="center"/>
    </xf>
    <xf numFmtId="176" fontId="8" fillId="3" borderId="15" xfId="0" applyNumberFormat="1" applyFont="1" applyFill="1" applyBorder="1" applyAlignment="1">
      <alignment horizontal="center" vertical="center"/>
    </xf>
    <xf numFmtId="176" fontId="8" fillId="3" borderId="17" xfId="0" applyNumberFormat="1" applyFont="1" applyFill="1" applyBorder="1" applyAlignment="1">
      <alignment horizontal="center" vertical="center"/>
    </xf>
    <xf numFmtId="176" fontId="22" fillId="3" borderId="12" xfId="0" applyNumberFormat="1" applyFont="1" applyFill="1" applyBorder="1" applyAlignment="1">
      <alignment horizontal="center" vertical="center" wrapText="1"/>
    </xf>
    <xf numFmtId="176" fontId="22" fillId="3" borderId="7" xfId="0" applyNumberFormat="1" applyFont="1" applyFill="1" applyBorder="1" applyAlignment="1">
      <alignment horizontal="center" vertical="center" wrapText="1"/>
    </xf>
    <xf numFmtId="176" fontId="22" fillId="3" borderId="17" xfId="0" applyNumberFormat="1" applyFont="1" applyFill="1" applyBorder="1" applyAlignment="1">
      <alignment horizontal="center" vertical="center" wrapText="1"/>
    </xf>
    <xf numFmtId="176" fontId="21" fillId="3" borderId="10" xfId="0" applyNumberFormat="1" applyFont="1" applyFill="1" applyBorder="1" applyAlignment="1">
      <alignment horizontal="center" vertical="center"/>
    </xf>
    <xf numFmtId="176" fontId="22" fillId="3" borderId="10" xfId="0" applyNumberFormat="1" applyFont="1" applyFill="1" applyBorder="1" applyAlignment="1">
      <alignment horizontal="center" vertical="center" wrapText="1"/>
    </xf>
    <xf numFmtId="176" fontId="22" fillId="3" borderId="14" xfId="0" applyNumberFormat="1" applyFont="1" applyFill="1" applyBorder="1" applyAlignment="1">
      <alignment horizontal="center" vertical="center" wrapText="1"/>
    </xf>
    <xf numFmtId="176" fontId="21" fillId="3" borderId="6" xfId="0" applyNumberFormat="1" applyFont="1" applyFill="1" applyBorder="1" applyAlignment="1">
      <alignment horizontal="center" vertical="center"/>
    </xf>
    <xf numFmtId="176" fontId="25" fillId="0" borderId="27" xfId="0" applyNumberFormat="1" applyFont="1" applyBorder="1" applyAlignment="1">
      <alignment horizontal="center" vertical="center"/>
    </xf>
    <xf numFmtId="176" fontId="25" fillId="0" borderId="2" xfId="0" applyNumberFormat="1" applyFont="1" applyBorder="1" applyAlignment="1">
      <alignment horizontal="center" vertical="center"/>
    </xf>
    <xf numFmtId="176" fontId="25" fillId="0" borderId="13" xfId="0" applyNumberFormat="1" applyFont="1" applyBorder="1" applyAlignment="1">
      <alignment horizontal="center" vertical="center"/>
    </xf>
    <xf numFmtId="176" fontId="27" fillId="3" borderId="17" xfId="0" applyNumberFormat="1" applyFont="1" applyFill="1" applyBorder="1" applyAlignment="1">
      <alignment horizontal="center" vertical="center" wrapText="1"/>
    </xf>
    <xf numFmtId="176" fontId="0" fillId="3" borderId="10" xfId="0" applyNumberFormat="1" applyFill="1" applyBorder="1" applyAlignment="1">
      <alignment horizontal="center" vertical="center"/>
    </xf>
    <xf numFmtId="176" fontId="27" fillId="3" borderId="12" xfId="0" applyNumberFormat="1" applyFont="1" applyFill="1" applyBorder="1" applyAlignment="1">
      <alignment horizontal="center" vertical="center" wrapText="1"/>
    </xf>
    <xf numFmtId="176" fontId="27" fillId="3" borderId="7" xfId="0" applyNumberFormat="1" applyFont="1" applyFill="1" applyBorder="1" applyAlignment="1">
      <alignment horizontal="center" vertical="center" wrapText="1"/>
    </xf>
    <xf numFmtId="176" fontId="27" fillId="3" borderId="25" xfId="0" applyNumberFormat="1" applyFont="1" applyFill="1" applyBorder="1" applyAlignment="1">
      <alignment horizontal="center" vertical="center"/>
    </xf>
    <xf numFmtId="176" fontId="27" fillId="3" borderId="11" xfId="0" applyNumberFormat="1" applyFont="1" applyFill="1" applyBorder="1" applyAlignment="1">
      <alignment horizontal="center" vertical="center"/>
    </xf>
    <xf numFmtId="176" fontId="27" fillId="3" borderId="14" xfId="0" applyNumberFormat="1" applyFont="1" applyFill="1" applyBorder="1" applyAlignment="1">
      <alignment horizontal="center" vertical="center"/>
    </xf>
    <xf numFmtId="176" fontId="27" fillId="3" borderId="26" xfId="0" applyNumberFormat="1" applyFont="1" applyFill="1" applyBorder="1" applyAlignment="1">
      <alignment horizontal="center" vertical="center"/>
    </xf>
    <xf numFmtId="176" fontId="27" fillId="3" borderId="5" xfId="0" applyNumberFormat="1" applyFont="1" applyFill="1" applyBorder="1" applyAlignment="1">
      <alignment horizontal="center" vertical="center"/>
    </xf>
    <xf numFmtId="176" fontId="27" fillId="3" borderId="6" xfId="0" applyNumberFormat="1" applyFont="1" applyFill="1" applyBorder="1" applyAlignment="1">
      <alignment horizontal="center" vertical="center"/>
    </xf>
    <xf numFmtId="176" fontId="27" fillId="2" borderId="1" xfId="0" applyNumberFormat="1" applyFont="1" applyFill="1" applyBorder="1" applyAlignment="1">
      <alignment horizontal="center" vertical="center" wrapText="1"/>
    </xf>
    <xf numFmtId="176" fontId="0" fillId="2" borderId="1" xfId="0" applyNumberFormat="1" applyFill="1" applyBorder="1" applyAlignment="1">
      <alignment horizontal="center" vertical="center"/>
    </xf>
    <xf numFmtId="176" fontId="27" fillId="3" borderId="23" xfId="0" applyNumberFormat="1" applyFont="1" applyFill="1" applyBorder="1" applyAlignment="1">
      <alignment horizontal="center" vertical="center" wrapText="1"/>
    </xf>
    <xf numFmtId="176" fontId="0" fillId="3" borderId="24" xfId="0" applyNumberFormat="1" applyFill="1" applyBorder="1" applyAlignment="1">
      <alignment horizontal="center" vertical="center"/>
    </xf>
    <xf numFmtId="176" fontId="8" fillId="3" borderId="10" xfId="0" applyNumberFormat="1" applyFont="1" applyFill="1" applyBorder="1" applyAlignment="1">
      <alignment horizontal="center" vertical="center" wrapText="1"/>
    </xf>
    <xf numFmtId="176" fontId="8" fillId="3" borderId="3" xfId="0" applyNumberFormat="1" applyFont="1" applyFill="1" applyBorder="1" applyAlignment="1">
      <alignment horizontal="center" vertical="center" wrapText="1"/>
    </xf>
    <xf numFmtId="176" fontId="8" fillId="3" borderId="13" xfId="0" applyNumberFormat="1" applyFont="1" applyFill="1" applyBorder="1" applyAlignment="1">
      <alignment horizontal="center" vertical="center" wrapText="1"/>
    </xf>
    <xf numFmtId="176" fontId="19" fillId="2" borderId="0" xfId="1" applyNumberFormat="1" applyFont="1" applyFill="1" applyAlignment="1">
      <alignment horizontal="left" vertical="center" wrapText="1"/>
    </xf>
    <xf numFmtId="176" fontId="28" fillId="2" borderId="0" xfId="1" applyNumberFormat="1" applyFont="1" applyFill="1" applyAlignment="1">
      <alignment horizontal="left" vertical="center" wrapText="1"/>
    </xf>
    <xf numFmtId="176" fontId="0" fillId="2" borderId="5" xfId="0" applyNumberFormat="1" applyFill="1" applyBorder="1" applyAlignment="1">
      <alignment horizontal="left" vertical="center"/>
    </xf>
    <xf numFmtId="176" fontId="15" fillId="2" borderId="5" xfId="0" applyNumberFormat="1" applyFont="1" applyFill="1" applyBorder="1" applyAlignment="1">
      <alignment horizontal="left" vertical="center"/>
    </xf>
    <xf numFmtId="176" fontId="18" fillId="2" borderId="5" xfId="0" applyNumberFormat="1" applyFont="1" applyFill="1" applyBorder="1" applyAlignment="1">
      <alignment horizontal="right" vertical="center"/>
    </xf>
    <xf numFmtId="176" fontId="0" fillId="3" borderId="15" xfId="0" applyNumberFormat="1" applyFill="1" applyBorder="1" applyAlignment="1">
      <alignment horizontal="center" vertical="center"/>
    </xf>
    <xf numFmtId="176" fontId="0" fillId="3" borderId="13" xfId="0" applyNumberFormat="1" applyFill="1" applyBorder="1" applyAlignment="1">
      <alignment horizontal="center" vertical="center"/>
    </xf>
    <xf numFmtId="176" fontId="34" fillId="3" borderId="15" xfId="2" applyNumberFormat="1" applyFont="1" applyFill="1" applyBorder="1" applyAlignment="1">
      <alignment horizontal="center" vertical="center"/>
    </xf>
    <xf numFmtId="176" fontId="34" fillId="2" borderId="12" xfId="2" applyNumberFormat="1" applyFont="1" applyFill="1" applyBorder="1" applyAlignment="1">
      <alignment horizontal="center" vertical="center" wrapText="1"/>
    </xf>
    <xf numFmtId="176" fontId="34" fillId="2" borderId="14" xfId="2" applyNumberFormat="1" applyFont="1" applyFill="1" applyBorder="1" applyAlignment="1">
      <alignment horizontal="center" vertical="center" wrapText="1"/>
    </xf>
    <xf numFmtId="176" fontId="34" fillId="2" borderId="1" xfId="2" applyNumberFormat="1" applyFont="1" applyFill="1" applyBorder="1" applyAlignment="1">
      <alignment horizontal="center" vertical="center" wrapText="1"/>
    </xf>
    <xf numFmtId="176" fontId="34" fillId="2" borderId="4" xfId="2" applyNumberFormat="1" applyFont="1" applyFill="1" applyBorder="1" applyAlignment="1">
      <alignment horizontal="center" vertical="center" wrapText="1"/>
    </xf>
    <xf numFmtId="176" fontId="34" fillId="2" borderId="7" xfId="2" applyNumberFormat="1" applyFont="1" applyFill="1" applyBorder="1" applyAlignment="1">
      <alignment horizontal="center" vertical="center" wrapText="1"/>
    </xf>
    <xf numFmtId="176" fontId="34" fillId="2" borderId="6" xfId="2" applyNumberFormat="1" applyFont="1" applyFill="1" applyBorder="1" applyAlignment="1">
      <alignment horizontal="center" vertical="center" wrapText="1"/>
    </xf>
    <xf numFmtId="176" fontId="34" fillId="2" borderId="12" xfId="2" applyNumberFormat="1" applyFont="1" applyFill="1" applyBorder="1" applyAlignment="1">
      <alignment horizontal="center" vertical="center"/>
    </xf>
    <xf numFmtId="176" fontId="34" fillId="2" borderId="14" xfId="2" applyNumberFormat="1" applyFont="1" applyFill="1" applyBorder="1" applyAlignment="1">
      <alignment horizontal="center" vertical="center"/>
    </xf>
    <xf numFmtId="176" fontId="34" fillId="2" borderId="1" xfId="2" applyNumberFormat="1" applyFont="1" applyFill="1" applyBorder="1" applyAlignment="1">
      <alignment horizontal="center" vertical="center"/>
    </xf>
    <xf numFmtId="176" fontId="34" fillId="2" borderId="4" xfId="2" applyNumberFormat="1" applyFont="1" applyFill="1" applyBorder="1" applyAlignment="1">
      <alignment horizontal="center" vertical="center"/>
    </xf>
    <xf numFmtId="176" fontId="34" fillId="2" borderId="7" xfId="2" applyNumberFormat="1" applyFont="1" applyFill="1" applyBorder="1" applyAlignment="1">
      <alignment horizontal="left" vertical="center"/>
    </xf>
    <xf numFmtId="176" fontId="34" fillId="2" borderId="6" xfId="2" applyNumberFormat="1" applyFont="1" applyFill="1" applyBorder="1" applyAlignment="1">
      <alignment horizontal="left" vertical="center"/>
    </xf>
    <xf numFmtId="176" fontId="34" fillId="0" borderId="3" xfId="2" applyNumberFormat="1" applyFont="1" applyBorder="1" applyAlignment="1">
      <alignment horizontal="center" vertical="center"/>
    </xf>
    <xf numFmtId="176" fontId="34" fillId="0" borderId="13" xfId="2" applyNumberFormat="1" applyFont="1" applyBorder="1" applyAlignment="1">
      <alignment horizontal="center" vertical="center"/>
    </xf>
    <xf numFmtId="176" fontId="24" fillId="0" borderId="0" xfId="0" applyNumberFormat="1" applyFont="1" applyAlignment="1">
      <alignment horizontal="left" vertical="center"/>
    </xf>
    <xf numFmtId="176" fontId="29" fillId="0" borderId="0" xfId="0" applyNumberFormat="1" applyFont="1" applyAlignment="1">
      <alignment horizontal="left" vertical="center"/>
    </xf>
    <xf numFmtId="176" fontId="7" fillId="0" borderId="17" xfId="3" applyNumberFormat="1" applyFont="1" applyBorder="1" applyAlignment="1">
      <alignment horizontal="center" vertical="center"/>
    </xf>
    <xf numFmtId="176" fontId="7" fillId="0" borderId="9" xfId="3" applyNumberFormat="1" applyFont="1" applyBorder="1" applyAlignment="1">
      <alignment horizontal="center" vertical="center"/>
    </xf>
    <xf numFmtId="176" fontId="7" fillId="0" borderId="10" xfId="3" applyNumberFormat="1" applyFont="1" applyBorder="1" applyAlignment="1">
      <alignment horizontal="center" vertical="center"/>
    </xf>
    <xf numFmtId="176" fontId="7" fillId="0" borderId="3" xfId="3" applyNumberFormat="1" applyFont="1" applyBorder="1" applyAlignment="1">
      <alignment horizontal="center" vertical="center"/>
    </xf>
    <xf numFmtId="176" fontId="7" fillId="0" borderId="13" xfId="3" applyNumberFormat="1" applyFont="1" applyBorder="1" applyAlignment="1">
      <alignment horizontal="center" vertical="center"/>
    </xf>
    <xf numFmtId="176" fontId="7" fillId="0" borderId="17" xfId="3" applyNumberFormat="1" applyFont="1" applyBorder="1" applyAlignment="1">
      <alignment horizontal="center" vertical="center" wrapText="1"/>
    </xf>
    <xf numFmtId="176" fontId="7" fillId="0" borderId="9" xfId="3" applyNumberFormat="1" applyFont="1" applyBorder="1" applyAlignment="1">
      <alignment horizontal="center" vertical="center" wrapText="1"/>
    </xf>
    <xf numFmtId="176" fontId="7" fillId="2" borderId="17" xfId="3" applyNumberFormat="1" applyFont="1" applyFill="1" applyBorder="1" applyAlignment="1">
      <alignment horizontal="center" vertical="center" wrapText="1"/>
    </xf>
    <xf numFmtId="176" fontId="7" fillId="2" borderId="9" xfId="3" applyNumberFormat="1" applyFont="1" applyFill="1" applyBorder="1" applyAlignment="1">
      <alignment horizontal="center" vertical="center" wrapText="1"/>
    </xf>
    <xf numFmtId="176" fontId="7" fillId="2" borderId="10" xfId="3" applyNumberFormat="1" applyFont="1" applyFill="1" applyBorder="1" applyAlignment="1">
      <alignment horizontal="center" vertical="center" wrapText="1"/>
    </xf>
    <xf numFmtId="176" fontId="7" fillId="0" borderId="2" xfId="3" applyNumberFormat="1" applyFont="1" applyBorder="1" applyAlignment="1">
      <alignment horizontal="center" vertical="center"/>
    </xf>
  </cellXfs>
  <cellStyles count="18">
    <cellStyle name="パーセント" xfId="17" builtinId="5"/>
    <cellStyle name="桁区切り" xfId="1" builtinId="6"/>
    <cellStyle name="桁区切り 2" xfId="5" xr:uid="{00000000-0005-0000-0000-000002000000}"/>
    <cellStyle name="桁区切り 2 2" xfId="16" xr:uid="{00000000-0005-0000-0000-000003000000}"/>
    <cellStyle name="桁区切り 2 3" xfId="8" xr:uid="{00000000-0005-0000-0000-000004000000}"/>
    <cellStyle name="桁区切り 3" xfId="14" xr:uid="{00000000-0005-0000-0000-000005000000}"/>
    <cellStyle name="標準" xfId="0" builtinId="0"/>
    <cellStyle name="標準 2" xfId="2" xr:uid="{00000000-0005-0000-0000-000007000000}"/>
    <cellStyle name="標準 2 2" xfId="9" xr:uid="{00000000-0005-0000-0000-000008000000}"/>
    <cellStyle name="標準 2 3" xfId="10" xr:uid="{00000000-0005-0000-0000-000009000000}"/>
    <cellStyle name="標準 2 4" xfId="15" xr:uid="{00000000-0005-0000-0000-00000A000000}"/>
    <cellStyle name="標準 2 5" xfId="7" xr:uid="{00000000-0005-0000-0000-00000B000000}"/>
    <cellStyle name="標準 3" xfId="12" xr:uid="{00000000-0005-0000-0000-00000C000000}"/>
    <cellStyle name="標準 4" xfId="11" xr:uid="{00000000-0005-0000-0000-00000D000000}"/>
    <cellStyle name="標準 5" xfId="13" xr:uid="{00000000-0005-0000-0000-00000E000000}"/>
    <cellStyle name="標準 6" xfId="6" xr:uid="{00000000-0005-0000-0000-00000F000000}"/>
    <cellStyle name="標準_附属明細表PL・NW・WS　20060423修正版" xfId="3" xr:uid="{00000000-0005-0000-0000-000010000000}"/>
    <cellStyle name="標準１" xfId="4" xr:uid="{00000000-0005-0000-0000-000011000000}"/>
  </cellStyles>
  <dxfs count="0"/>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25285;&#24403;&#20808;\&#30410;&#30000;&#24066;\&#32207;&#21209;&#31649;&#36001;&#35506;\&#24179;&#25104;28&#24180;&#24230;&#26989;&#21209;\&#9733;&#26368;&#32066;&#22266;&#23450;&#36039;&#29987;&#21488;&#24115;&#26356;&#26032;&#12487;&#12540;&#12479;&#20316;&#25104;&#29992;\&#9733;&#20316;&#26989;&#12487;&#12540;&#12479;\&#9733;&#9733;&#22266;&#23450;&#36039;&#29987;&#21488;&#24115;(Ver.2016&#65289;&#30410;&#30000;&#24066;26&#24180;&#24230;&#26411;&#20462;&#27491;&#26368;&#32066;&#29256;&#65288;&#22303;&#26408;&#35506;&#22303;&#22320;&#20462;&#27491;&#34276;&#35895;&#20316;&#26989;&#24460;0516&#65289;&#8251;&#25968;&#24335;&#12399;&#25244;&#1236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台帳"/>
      <sheetName val="施設・資産名称修正用データ（0711済）"/>
      <sheetName val="リスト"/>
      <sheetName val="計算用"/>
      <sheetName val="【変更点】"/>
      <sheetName val="全般"/>
    </sheetNames>
    <sheetDataSet>
      <sheetData sheetId="0"/>
      <sheetData sheetId="1"/>
      <sheetData sheetId="2">
        <row r="11">
          <cell r="R11" t="str">
            <v>事業用資産：土地</v>
          </cell>
        </row>
        <row r="12">
          <cell r="R12" t="str">
            <v>事業用資産：立木竹</v>
          </cell>
        </row>
        <row r="13">
          <cell r="R13" t="str">
            <v>事業用資産：建物</v>
          </cell>
        </row>
        <row r="14">
          <cell r="R14" t="str">
            <v>事業用資産：工作物</v>
          </cell>
        </row>
        <row r="15">
          <cell r="R15" t="str">
            <v>事業用資産：船舶</v>
          </cell>
        </row>
        <row r="16">
          <cell r="R16" t="str">
            <v>事業用資産：浮標等</v>
          </cell>
        </row>
        <row r="17">
          <cell r="R17" t="str">
            <v>事業用資産：航空機</v>
          </cell>
        </row>
        <row r="18">
          <cell r="R18" t="str">
            <v>事業用資産：その他</v>
          </cell>
        </row>
        <row r="19">
          <cell r="R19" t="str">
            <v>事業用資産：建設仮勘定</v>
          </cell>
        </row>
        <row r="20">
          <cell r="R20" t="str">
            <v>インフラ資産：土地</v>
          </cell>
        </row>
        <row r="21">
          <cell r="R21" t="str">
            <v>インフラ資産：建物</v>
          </cell>
        </row>
        <row r="22">
          <cell r="R22" t="str">
            <v>インフラ資産：工作物</v>
          </cell>
        </row>
        <row r="23">
          <cell r="R23" t="str">
            <v>インフラ資産：その他</v>
          </cell>
        </row>
        <row r="24">
          <cell r="R24" t="str">
            <v>インフラ資産：建設仮勘定</v>
          </cell>
        </row>
        <row r="25">
          <cell r="R25" t="str">
            <v>物品</v>
          </cell>
        </row>
        <row r="26">
          <cell r="R26" t="str">
            <v>無形固定資産：ソフトウェア</v>
          </cell>
        </row>
        <row r="27">
          <cell r="R27" t="str">
            <v>無形固定資産：その他</v>
          </cell>
        </row>
      </sheetData>
      <sheetData sheetId="3"/>
      <sheetData sheetId="4"/>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lumMod val="40000"/>
            <a:lumOff val="60000"/>
          </a:schemeClr>
        </a:solidFill>
      </a:spPr>
      <a:bodyPr vertOverflow="clip" horzOverflow="clip" rtlCol="0" anchor="t"/>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9"/>
  <sheetViews>
    <sheetView tabSelected="1" view="pageBreakPreview" zoomScaleNormal="100" zoomScaleSheetLayoutView="100" workbookViewId="0">
      <selection sqref="A1:D1"/>
    </sheetView>
  </sheetViews>
  <sheetFormatPr defaultColWidth="9" defaultRowHeight="13.5"/>
  <cols>
    <col min="1" max="1" width="0.875" style="1" customWidth="1"/>
    <col min="2" max="2" width="3.75" style="1" customWidth="1"/>
    <col min="3" max="3" width="16.75" style="1" customWidth="1"/>
    <col min="4" max="11" width="16.25" style="1" customWidth="1"/>
    <col min="12" max="12" width="0.625" style="1" customWidth="1"/>
    <col min="13" max="13" width="0.375" style="1" customWidth="1"/>
    <col min="14" max="16384" width="9" style="1"/>
  </cols>
  <sheetData>
    <row r="1" spans="1:12" ht="18.75" customHeight="1">
      <c r="A1" s="205" t="s">
        <v>10</v>
      </c>
      <c r="B1" s="206"/>
      <c r="C1" s="206"/>
      <c r="D1" s="206"/>
    </row>
    <row r="2" spans="1:12" ht="24.75" customHeight="1">
      <c r="A2" s="207" t="s">
        <v>11</v>
      </c>
      <c r="B2" s="207"/>
      <c r="C2" s="207"/>
      <c r="D2" s="207"/>
      <c r="E2" s="207"/>
      <c r="F2" s="207"/>
      <c r="G2" s="207"/>
      <c r="H2" s="207"/>
      <c r="I2" s="207"/>
      <c r="J2" s="207"/>
      <c r="K2" s="207"/>
      <c r="L2" s="207"/>
    </row>
    <row r="3" spans="1:12" ht="19.5" customHeight="1">
      <c r="A3" s="205" t="s">
        <v>12</v>
      </c>
      <c r="B3" s="206"/>
      <c r="C3" s="206"/>
      <c r="D3" s="206"/>
      <c r="E3" s="206"/>
      <c r="F3" s="26"/>
      <c r="G3" s="26"/>
      <c r="H3" s="26"/>
      <c r="I3" s="26"/>
      <c r="J3" s="26"/>
      <c r="K3" s="26"/>
    </row>
    <row r="4" spans="1:12" ht="17.25" customHeight="1">
      <c r="A4" s="208" t="s">
        <v>142</v>
      </c>
      <c r="B4" s="208"/>
      <c r="C4" s="208"/>
      <c r="D4" s="208"/>
      <c r="E4" s="208"/>
      <c r="F4" s="208"/>
      <c r="G4" s="208"/>
      <c r="H4" s="208"/>
      <c r="I4" s="208"/>
      <c r="J4" s="208"/>
      <c r="K4" s="208"/>
    </row>
    <row r="5" spans="1:12" ht="16.5" customHeight="1">
      <c r="A5" s="205" t="s">
        <v>13</v>
      </c>
      <c r="B5" s="206"/>
      <c r="C5" s="206"/>
      <c r="D5" s="206"/>
      <c r="E5" s="206"/>
      <c r="F5" s="206"/>
      <c r="G5" s="206"/>
      <c r="H5" s="206"/>
      <c r="I5" s="206"/>
      <c r="J5" s="206"/>
      <c r="K5" s="206"/>
    </row>
    <row r="6" spans="1:12" ht="1.5" customHeight="1">
      <c r="B6" s="209"/>
      <c r="C6" s="209"/>
      <c r="D6" s="209"/>
      <c r="E6" s="209"/>
      <c r="F6" s="209"/>
      <c r="G6" s="209"/>
      <c r="H6" s="209"/>
      <c r="I6" s="209"/>
      <c r="J6" s="209"/>
      <c r="K6" s="209"/>
    </row>
    <row r="7" spans="1:12" ht="20.25" customHeight="1">
      <c r="B7" s="27" t="s">
        <v>14</v>
      </c>
      <c r="C7" s="28"/>
      <c r="D7" s="29"/>
      <c r="E7" s="29"/>
      <c r="F7" s="29"/>
      <c r="G7" s="29"/>
      <c r="H7" s="29"/>
      <c r="I7" s="29"/>
      <c r="J7" s="30" t="s">
        <v>204</v>
      </c>
      <c r="K7" s="29"/>
    </row>
    <row r="8" spans="1:12" ht="45.75" customHeight="1">
      <c r="B8" s="203" t="s">
        <v>15</v>
      </c>
      <c r="C8" s="203"/>
      <c r="D8" s="31" t="s">
        <v>16</v>
      </c>
      <c r="E8" s="31" t="s">
        <v>17</v>
      </c>
      <c r="F8" s="31" t="s">
        <v>18</v>
      </c>
      <c r="G8" s="31" t="s">
        <v>19</v>
      </c>
      <c r="H8" s="31" t="s">
        <v>20</v>
      </c>
      <c r="I8" s="32" t="s">
        <v>21</v>
      </c>
      <c r="J8" s="33" t="s">
        <v>22</v>
      </c>
      <c r="K8" s="34"/>
    </row>
    <row r="9" spans="1:12" ht="14.1" customHeight="1">
      <c r="B9" s="189" t="s">
        <v>23</v>
      </c>
      <c r="C9" s="189"/>
      <c r="D9" s="175">
        <v>17284361702</v>
      </c>
      <c r="E9" s="175">
        <v>65536570</v>
      </c>
      <c r="F9" s="175" t="s">
        <v>256</v>
      </c>
      <c r="G9" s="175">
        <v>17349898272</v>
      </c>
      <c r="H9" s="175">
        <v>7228286265</v>
      </c>
      <c r="I9" s="176">
        <v>251598703</v>
      </c>
      <c r="J9" s="178">
        <v>10121612007</v>
      </c>
      <c r="K9" s="35"/>
    </row>
    <row r="10" spans="1:12" ht="14.1" customHeight="1">
      <c r="B10" s="189" t="s">
        <v>24</v>
      </c>
      <c r="C10" s="189"/>
      <c r="D10" s="175">
        <v>5815397131</v>
      </c>
      <c r="E10" s="175" t="s">
        <v>256</v>
      </c>
      <c r="F10" s="175" t="s">
        <v>256</v>
      </c>
      <c r="G10" s="175">
        <v>5815397131</v>
      </c>
      <c r="H10" s="175" t="s">
        <v>256</v>
      </c>
      <c r="I10" s="175" t="s">
        <v>256</v>
      </c>
      <c r="J10" s="178">
        <v>5815397131</v>
      </c>
      <c r="K10" s="35"/>
    </row>
    <row r="11" spans="1:12" ht="14.1" customHeight="1">
      <c r="B11" s="188" t="s">
        <v>25</v>
      </c>
      <c r="C11" s="188"/>
      <c r="D11" s="175" t="s">
        <v>256</v>
      </c>
      <c r="E11" s="175" t="s">
        <v>256</v>
      </c>
      <c r="F11" s="175" t="s">
        <v>256</v>
      </c>
      <c r="G11" s="175" t="s">
        <v>256</v>
      </c>
      <c r="H11" s="175" t="s">
        <v>256</v>
      </c>
      <c r="I11" s="175" t="s">
        <v>256</v>
      </c>
      <c r="J11" s="178" t="s">
        <v>256</v>
      </c>
      <c r="K11" s="35"/>
    </row>
    <row r="12" spans="1:12" ht="14.1" customHeight="1">
      <c r="B12" s="188" t="s">
        <v>26</v>
      </c>
      <c r="C12" s="188"/>
      <c r="D12" s="175">
        <v>10279586911</v>
      </c>
      <c r="E12" s="175">
        <v>59940870</v>
      </c>
      <c r="F12" s="175" t="s">
        <v>256</v>
      </c>
      <c r="G12" s="175">
        <v>10339527781</v>
      </c>
      <c r="H12" s="175">
        <v>6257551451</v>
      </c>
      <c r="I12" s="175">
        <v>223610089</v>
      </c>
      <c r="J12" s="178">
        <v>4081976330</v>
      </c>
      <c r="K12" s="35"/>
    </row>
    <row r="13" spans="1:12" ht="14.1" customHeight="1">
      <c r="B13" s="189" t="s">
        <v>27</v>
      </c>
      <c r="C13" s="189"/>
      <c r="D13" s="175">
        <v>1187727660</v>
      </c>
      <c r="E13" s="175">
        <v>4077700</v>
      </c>
      <c r="F13" s="175" t="s">
        <v>256</v>
      </c>
      <c r="G13" s="175">
        <v>1191805360</v>
      </c>
      <c r="H13" s="175">
        <v>970734814</v>
      </c>
      <c r="I13" s="175">
        <v>27988614</v>
      </c>
      <c r="J13" s="178">
        <v>221070546</v>
      </c>
      <c r="K13" s="35"/>
    </row>
    <row r="14" spans="1:12" ht="14.1" customHeight="1">
      <c r="B14" s="195" t="s">
        <v>28</v>
      </c>
      <c r="C14" s="195"/>
      <c r="D14" s="175" t="s">
        <v>256</v>
      </c>
      <c r="E14" s="175" t="s">
        <v>256</v>
      </c>
      <c r="F14" s="175" t="s">
        <v>256</v>
      </c>
      <c r="G14" s="175" t="s">
        <v>256</v>
      </c>
      <c r="H14" s="175" t="s">
        <v>256</v>
      </c>
      <c r="I14" s="175" t="s">
        <v>256</v>
      </c>
      <c r="J14" s="178" t="s">
        <v>256</v>
      </c>
      <c r="K14" s="35"/>
    </row>
    <row r="15" spans="1:12" ht="14.1" customHeight="1">
      <c r="B15" s="200" t="s">
        <v>29</v>
      </c>
      <c r="C15" s="200"/>
      <c r="D15" s="175" t="s">
        <v>256</v>
      </c>
      <c r="E15" s="175" t="s">
        <v>256</v>
      </c>
      <c r="F15" s="175" t="s">
        <v>256</v>
      </c>
      <c r="G15" s="175" t="s">
        <v>256</v>
      </c>
      <c r="H15" s="175" t="s">
        <v>256</v>
      </c>
      <c r="I15" s="175" t="s">
        <v>256</v>
      </c>
      <c r="J15" s="178" t="s">
        <v>256</v>
      </c>
      <c r="K15" s="35"/>
    </row>
    <row r="16" spans="1:12" ht="14.1" customHeight="1">
      <c r="B16" s="195" t="s">
        <v>30</v>
      </c>
      <c r="C16" s="195"/>
      <c r="D16" s="175" t="s">
        <v>256</v>
      </c>
      <c r="E16" s="175" t="s">
        <v>256</v>
      </c>
      <c r="F16" s="175" t="s">
        <v>256</v>
      </c>
      <c r="G16" s="175" t="s">
        <v>256</v>
      </c>
      <c r="H16" s="175" t="s">
        <v>256</v>
      </c>
      <c r="I16" s="175" t="s">
        <v>256</v>
      </c>
      <c r="J16" s="178" t="s">
        <v>256</v>
      </c>
      <c r="K16" s="35"/>
    </row>
    <row r="17" spans="2:11" ht="14.1" customHeight="1">
      <c r="B17" s="188" t="s">
        <v>31</v>
      </c>
      <c r="C17" s="188"/>
      <c r="D17" s="175" t="s">
        <v>256</v>
      </c>
      <c r="E17" s="175" t="s">
        <v>256</v>
      </c>
      <c r="F17" s="175" t="s">
        <v>256</v>
      </c>
      <c r="G17" s="175" t="s">
        <v>256</v>
      </c>
      <c r="H17" s="175" t="s">
        <v>256</v>
      </c>
      <c r="I17" s="175" t="s">
        <v>256</v>
      </c>
      <c r="J17" s="178" t="s">
        <v>256</v>
      </c>
      <c r="K17" s="35"/>
    </row>
    <row r="18" spans="2:11" ht="14.1" customHeight="1">
      <c r="B18" s="188" t="s">
        <v>32</v>
      </c>
      <c r="C18" s="188"/>
      <c r="D18" s="175">
        <v>1650000</v>
      </c>
      <c r="E18" s="175">
        <v>1518000</v>
      </c>
      <c r="F18" s="175" t="s">
        <v>256</v>
      </c>
      <c r="G18" s="175">
        <v>3168000</v>
      </c>
      <c r="H18" s="175" t="s">
        <v>256</v>
      </c>
      <c r="I18" s="175" t="s">
        <v>256</v>
      </c>
      <c r="J18" s="178">
        <v>3168000</v>
      </c>
      <c r="K18" s="35"/>
    </row>
    <row r="19" spans="2:11" ht="14.1" customHeight="1">
      <c r="B19" s="204" t="s">
        <v>33</v>
      </c>
      <c r="C19" s="204"/>
      <c r="D19" s="175">
        <v>20850744424</v>
      </c>
      <c r="E19" s="175">
        <v>236456802</v>
      </c>
      <c r="F19" s="175">
        <v>1</v>
      </c>
      <c r="G19" s="175">
        <v>21087201225</v>
      </c>
      <c r="H19" s="175">
        <v>15623153042</v>
      </c>
      <c r="I19" s="176">
        <v>301978084</v>
      </c>
      <c r="J19" s="178">
        <v>5464048183</v>
      </c>
      <c r="K19" s="35"/>
    </row>
    <row r="20" spans="2:11" ht="14.1" customHeight="1">
      <c r="B20" s="189" t="s">
        <v>34</v>
      </c>
      <c r="C20" s="189"/>
      <c r="D20" s="175">
        <v>1435440628</v>
      </c>
      <c r="E20" s="175">
        <v>7808901</v>
      </c>
      <c r="F20" s="175">
        <v>1</v>
      </c>
      <c r="G20" s="175">
        <v>1443249528</v>
      </c>
      <c r="H20" s="175" t="s">
        <v>256</v>
      </c>
      <c r="I20" s="175" t="s">
        <v>256</v>
      </c>
      <c r="J20" s="178">
        <v>1443249528</v>
      </c>
      <c r="K20" s="35"/>
    </row>
    <row r="21" spans="2:11" ht="14.1" customHeight="1">
      <c r="B21" s="188" t="s">
        <v>35</v>
      </c>
      <c r="C21" s="188"/>
      <c r="D21" s="177">
        <v>195692000</v>
      </c>
      <c r="E21" s="177" t="s">
        <v>256</v>
      </c>
      <c r="F21" s="177" t="s">
        <v>256</v>
      </c>
      <c r="G21" s="177">
        <v>195692000</v>
      </c>
      <c r="H21" s="177">
        <v>124464271</v>
      </c>
      <c r="I21" s="177">
        <v>8275083</v>
      </c>
      <c r="J21" s="178">
        <v>71227729</v>
      </c>
      <c r="K21" s="35"/>
    </row>
    <row r="22" spans="2:11" ht="14.1" customHeight="1">
      <c r="B22" s="189" t="s">
        <v>27</v>
      </c>
      <c r="C22" s="189"/>
      <c r="D22" s="177">
        <v>19067348787</v>
      </c>
      <c r="E22" s="177">
        <v>196595901</v>
      </c>
      <c r="F22" s="177" t="s">
        <v>256</v>
      </c>
      <c r="G22" s="177">
        <v>19263944688</v>
      </c>
      <c r="H22" s="177">
        <v>15498688771</v>
      </c>
      <c r="I22" s="177">
        <v>293703001</v>
      </c>
      <c r="J22" s="178">
        <v>3765255917</v>
      </c>
      <c r="K22" s="35"/>
    </row>
    <row r="23" spans="2:11" ht="14.1" customHeight="1">
      <c r="B23" s="189" t="s">
        <v>31</v>
      </c>
      <c r="C23" s="189"/>
      <c r="D23" s="177" t="s">
        <v>256</v>
      </c>
      <c r="E23" s="177" t="s">
        <v>256</v>
      </c>
      <c r="F23" s="177" t="s">
        <v>256</v>
      </c>
      <c r="G23" s="177" t="s">
        <v>256</v>
      </c>
      <c r="H23" s="177" t="s">
        <v>256</v>
      </c>
      <c r="I23" s="177" t="s">
        <v>256</v>
      </c>
      <c r="J23" s="178" t="s">
        <v>256</v>
      </c>
      <c r="K23" s="35"/>
    </row>
    <row r="24" spans="2:11" ht="14.1" customHeight="1">
      <c r="B24" s="188" t="s">
        <v>32</v>
      </c>
      <c r="C24" s="188"/>
      <c r="D24" s="178">
        <v>152263009</v>
      </c>
      <c r="E24" s="177">
        <v>32052000</v>
      </c>
      <c r="F24" s="177" t="s">
        <v>256</v>
      </c>
      <c r="G24" s="177">
        <v>184315009</v>
      </c>
      <c r="H24" s="177" t="s">
        <v>256</v>
      </c>
      <c r="I24" s="177" t="s">
        <v>256</v>
      </c>
      <c r="J24" s="178">
        <v>184315009</v>
      </c>
      <c r="K24" s="35"/>
    </row>
    <row r="25" spans="2:11" ht="14.1" customHeight="1">
      <c r="B25" s="189" t="s">
        <v>36</v>
      </c>
      <c r="C25" s="189"/>
      <c r="D25" s="177">
        <v>455525465</v>
      </c>
      <c r="E25" s="177">
        <v>83832974</v>
      </c>
      <c r="F25" s="177">
        <v>17695500</v>
      </c>
      <c r="G25" s="177">
        <v>521662939</v>
      </c>
      <c r="H25" s="177">
        <v>369877702</v>
      </c>
      <c r="I25" s="177">
        <v>31720344</v>
      </c>
      <c r="J25" s="178">
        <v>151785237</v>
      </c>
      <c r="K25" s="35"/>
    </row>
    <row r="26" spans="2:11" ht="14.1" customHeight="1">
      <c r="B26" s="201" t="s">
        <v>7</v>
      </c>
      <c r="C26" s="202"/>
      <c r="D26" s="175">
        <v>38590631591</v>
      </c>
      <c r="E26" s="175">
        <v>385826346</v>
      </c>
      <c r="F26" s="175">
        <v>17695501</v>
      </c>
      <c r="G26" s="175">
        <v>38958762436</v>
      </c>
      <c r="H26" s="175">
        <v>23221317009</v>
      </c>
      <c r="I26" s="176">
        <v>585297131</v>
      </c>
      <c r="J26" s="178">
        <v>15737445427</v>
      </c>
      <c r="K26" s="35"/>
    </row>
    <row r="27" spans="2:11" ht="8.4499999999999993" customHeight="1">
      <c r="B27" s="36"/>
      <c r="C27" s="37"/>
      <c r="D27" s="38"/>
      <c r="E27" s="38"/>
      <c r="F27" s="38"/>
      <c r="G27" s="38"/>
      <c r="H27" s="39"/>
      <c r="I27" s="39"/>
      <c r="J27" s="40"/>
      <c r="K27" s="40"/>
    </row>
    <row r="28" spans="2:11" ht="20.25" customHeight="1">
      <c r="B28" s="41" t="s">
        <v>143</v>
      </c>
      <c r="C28" s="42"/>
      <c r="D28" s="43"/>
      <c r="E28" s="43"/>
      <c r="F28" s="43"/>
      <c r="G28" s="43"/>
      <c r="H28" s="43"/>
      <c r="I28" s="43"/>
      <c r="J28" s="44"/>
      <c r="K28" s="45" t="s">
        <v>205</v>
      </c>
    </row>
    <row r="29" spans="2:11" ht="12.95" customHeight="1">
      <c r="B29" s="203" t="s">
        <v>15</v>
      </c>
      <c r="C29" s="203"/>
      <c r="D29" s="196" t="s">
        <v>37</v>
      </c>
      <c r="E29" s="196" t="s">
        <v>38</v>
      </c>
      <c r="F29" s="196" t="s">
        <v>39</v>
      </c>
      <c r="G29" s="196" t="s">
        <v>40</v>
      </c>
      <c r="H29" s="196" t="s">
        <v>41</v>
      </c>
      <c r="I29" s="196" t="s">
        <v>42</v>
      </c>
      <c r="J29" s="196" t="s">
        <v>43</v>
      </c>
      <c r="K29" s="196" t="s">
        <v>44</v>
      </c>
    </row>
    <row r="30" spans="2:11" ht="12.95" customHeight="1">
      <c r="B30" s="203"/>
      <c r="C30" s="203"/>
      <c r="D30" s="197"/>
      <c r="E30" s="197"/>
      <c r="F30" s="197"/>
      <c r="G30" s="197"/>
      <c r="H30" s="197"/>
      <c r="I30" s="197"/>
      <c r="J30" s="197"/>
      <c r="K30" s="197"/>
    </row>
    <row r="31" spans="2:11" ht="14.1" customHeight="1">
      <c r="B31" s="198" t="s">
        <v>23</v>
      </c>
      <c r="C31" s="199"/>
      <c r="D31" s="175">
        <v>1508242465</v>
      </c>
      <c r="E31" s="175">
        <v>4149327842</v>
      </c>
      <c r="F31" s="175">
        <v>628221829</v>
      </c>
      <c r="G31" s="175">
        <v>823253074</v>
      </c>
      <c r="H31" s="175">
        <v>184021662</v>
      </c>
      <c r="I31" s="175">
        <v>60236917</v>
      </c>
      <c r="J31" s="175">
        <v>2768308218</v>
      </c>
      <c r="K31" s="176">
        <v>10121612007</v>
      </c>
    </row>
    <row r="32" spans="2:11" ht="14.1" customHeight="1">
      <c r="B32" s="188" t="s">
        <v>34</v>
      </c>
      <c r="C32" s="188"/>
      <c r="D32" s="175">
        <v>586500986</v>
      </c>
      <c r="E32" s="175">
        <v>1840427796</v>
      </c>
      <c r="F32" s="175">
        <v>218628574</v>
      </c>
      <c r="G32" s="175">
        <v>650962716</v>
      </c>
      <c r="H32" s="175">
        <v>107574039</v>
      </c>
      <c r="I32" s="175">
        <v>42250388</v>
      </c>
      <c r="J32" s="175">
        <v>2369052632</v>
      </c>
      <c r="K32" s="176">
        <v>5815397131</v>
      </c>
    </row>
    <row r="33" spans="2:12" ht="14.1" customHeight="1">
      <c r="B33" s="188" t="s">
        <v>25</v>
      </c>
      <c r="C33" s="188"/>
      <c r="D33" s="175" t="s">
        <v>256</v>
      </c>
      <c r="E33" s="175" t="s">
        <v>256</v>
      </c>
      <c r="F33" s="175" t="s">
        <v>256</v>
      </c>
      <c r="G33" s="175" t="s">
        <v>256</v>
      </c>
      <c r="H33" s="175" t="s">
        <v>256</v>
      </c>
      <c r="I33" s="175" t="s">
        <v>256</v>
      </c>
      <c r="J33" s="175" t="s">
        <v>256</v>
      </c>
      <c r="K33" s="176" t="s">
        <v>256</v>
      </c>
    </row>
    <row r="34" spans="2:12" ht="14.1" customHeight="1">
      <c r="B34" s="189" t="s">
        <v>26</v>
      </c>
      <c r="C34" s="189"/>
      <c r="D34" s="175">
        <v>895605529</v>
      </c>
      <c r="E34" s="175">
        <v>2179014237</v>
      </c>
      <c r="F34" s="175">
        <v>409593255</v>
      </c>
      <c r="G34" s="175">
        <v>158848510</v>
      </c>
      <c r="H34" s="175">
        <v>52440068</v>
      </c>
      <c r="I34" s="175">
        <v>13718353</v>
      </c>
      <c r="J34" s="175">
        <v>372756378</v>
      </c>
      <c r="K34" s="176">
        <v>4081976330</v>
      </c>
    </row>
    <row r="35" spans="2:12" ht="14.1" customHeight="1">
      <c r="B35" s="188" t="s">
        <v>27</v>
      </c>
      <c r="C35" s="188"/>
      <c r="D35" s="175">
        <v>26135950</v>
      </c>
      <c r="E35" s="175">
        <v>126717809</v>
      </c>
      <c r="F35" s="175" t="s">
        <v>256</v>
      </c>
      <c r="G35" s="175">
        <v>13441848</v>
      </c>
      <c r="H35" s="175">
        <v>24007555</v>
      </c>
      <c r="I35" s="175">
        <v>4268176</v>
      </c>
      <c r="J35" s="175">
        <v>26499208</v>
      </c>
      <c r="K35" s="176">
        <v>221070546</v>
      </c>
    </row>
    <row r="36" spans="2:12" ht="14.1" customHeight="1">
      <c r="B36" s="195" t="s">
        <v>28</v>
      </c>
      <c r="C36" s="195"/>
      <c r="D36" s="179" t="s">
        <v>256</v>
      </c>
      <c r="E36" s="179" t="s">
        <v>256</v>
      </c>
      <c r="F36" s="175" t="s">
        <v>256</v>
      </c>
      <c r="G36" s="175" t="s">
        <v>256</v>
      </c>
      <c r="H36" s="175" t="s">
        <v>256</v>
      </c>
      <c r="I36" s="179" t="s">
        <v>256</v>
      </c>
      <c r="J36" s="175" t="s">
        <v>256</v>
      </c>
      <c r="K36" s="180" t="s">
        <v>256</v>
      </c>
    </row>
    <row r="37" spans="2:12" ht="14.1" customHeight="1">
      <c r="B37" s="200" t="s">
        <v>29</v>
      </c>
      <c r="C37" s="200"/>
      <c r="D37" s="175" t="s">
        <v>256</v>
      </c>
      <c r="E37" s="175" t="s">
        <v>256</v>
      </c>
      <c r="F37" s="175" t="s">
        <v>256</v>
      </c>
      <c r="G37" s="175" t="s">
        <v>256</v>
      </c>
      <c r="H37" s="175" t="s">
        <v>256</v>
      </c>
      <c r="I37" s="175" t="s">
        <v>256</v>
      </c>
      <c r="J37" s="175" t="s">
        <v>256</v>
      </c>
      <c r="K37" s="176" t="s">
        <v>256</v>
      </c>
    </row>
    <row r="38" spans="2:12" ht="14.1" customHeight="1">
      <c r="B38" s="195" t="s">
        <v>30</v>
      </c>
      <c r="C38" s="195"/>
      <c r="D38" s="175" t="s">
        <v>256</v>
      </c>
      <c r="E38" s="175" t="s">
        <v>256</v>
      </c>
      <c r="F38" s="175" t="s">
        <v>256</v>
      </c>
      <c r="G38" s="175" t="s">
        <v>256</v>
      </c>
      <c r="H38" s="175" t="s">
        <v>256</v>
      </c>
      <c r="I38" s="175" t="s">
        <v>256</v>
      </c>
      <c r="J38" s="175" t="s">
        <v>256</v>
      </c>
      <c r="K38" s="176" t="s">
        <v>256</v>
      </c>
    </row>
    <row r="39" spans="2:12" ht="14.1" customHeight="1">
      <c r="B39" s="188" t="s">
        <v>31</v>
      </c>
      <c r="C39" s="188"/>
      <c r="D39" s="175" t="s">
        <v>256</v>
      </c>
      <c r="E39" s="175" t="s">
        <v>256</v>
      </c>
      <c r="F39" s="175" t="s">
        <v>256</v>
      </c>
      <c r="G39" s="175" t="s">
        <v>256</v>
      </c>
      <c r="H39" s="175" t="s">
        <v>256</v>
      </c>
      <c r="I39" s="175" t="s">
        <v>256</v>
      </c>
      <c r="J39" s="175" t="s">
        <v>256</v>
      </c>
      <c r="K39" s="176" t="s">
        <v>256</v>
      </c>
    </row>
    <row r="40" spans="2:12" ht="14.1" customHeight="1">
      <c r="B40" s="188" t="s">
        <v>32</v>
      </c>
      <c r="C40" s="188"/>
      <c r="D40" s="175" t="s">
        <v>256</v>
      </c>
      <c r="E40" s="175">
        <v>3168000</v>
      </c>
      <c r="F40" s="175" t="s">
        <v>256</v>
      </c>
      <c r="G40" s="175" t="s">
        <v>256</v>
      </c>
      <c r="H40" s="175" t="s">
        <v>256</v>
      </c>
      <c r="I40" s="175" t="s">
        <v>256</v>
      </c>
      <c r="J40" s="175" t="s">
        <v>256</v>
      </c>
      <c r="K40" s="176">
        <v>3168000</v>
      </c>
    </row>
    <row r="41" spans="2:12" ht="14.1" customHeight="1">
      <c r="B41" s="193" t="s">
        <v>33</v>
      </c>
      <c r="C41" s="194"/>
      <c r="D41" s="175">
        <v>4958661075</v>
      </c>
      <c r="E41" s="175">
        <v>32798424</v>
      </c>
      <c r="F41" s="175">
        <v>159891569</v>
      </c>
      <c r="G41" s="175" t="s">
        <v>256</v>
      </c>
      <c r="H41" s="175">
        <v>308651839</v>
      </c>
      <c r="I41" s="176">
        <v>3584319</v>
      </c>
      <c r="J41" s="178">
        <v>460953</v>
      </c>
      <c r="K41" s="178">
        <v>5464048183</v>
      </c>
      <c r="L41" s="46"/>
    </row>
    <row r="42" spans="2:12" ht="14.1" customHeight="1">
      <c r="B42" s="188" t="s">
        <v>34</v>
      </c>
      <c r="C42" s="188"/>
      <c r="D42" s="175">
        <v>988339527</v>
      </c>
      <c r="E42" s="175">
        <v>3182088</v>
      </c>
      <c r="F42" s="175">
        <v>159891548</v>
      </c>
      <c r="G42" s="175" t="s">
        <v>256</v>
      </c>
      <c r="H42" s="175">
        <v>288252078</v>
      </c>
      <c r="I42" s="175">
        <v>3584283</v>
      </c>
      <c r="J42" s="175">
        <v>1</v>
      </c>
      <c r="K42" s="176">
        <v>1443249528</v>
      </c>
    </row>
    <row r="43" spans="2:12" ht="14.1" customHeight="1">
      <c r="B43" s="188" t="s">
        <v>35</v>
      </c>
      <c r="C43" s="188"/>
      <c r="D43" s="175">
        <v>33740633</v>
      </c>
      <c r="E43" s="175">
        <v>29616336</v>
      </c>
      <c r="F43" s="175" t="s">
        <v>256</v>
      </c>
      <c r="G43" s="175" t="s">
        <v>256</v>
      </c>
      <c r="H43" s="175">
        <v>7870760</v>
      </c>
      <c r="I43" s="175" t="s">
        <v>256</v>
      </c>
      <c r="J43" s="175" t="s">
        <v>256</v>
      </c>
      <c r="K43" s="176">
        <v>71227729</v>
      </c>
    </row>
    <row r="44" spans="2:12" ht="14.1" customHeight="1">
      <c r="B44" s="189" t="s">
        <v>27</v>
      </c>
      <c r="C44" s="189"/>
      <c r="D44" s="175">
        <v>3752265906</v>
      </c>
      <c r="E44" s="175" t="s">
        <v>256</v>
      </c>
      <c r="F44" s="175">
        <v>21</v>
      </c>
      <c r="G44" s="175" t="s">
        <v>256</v>
      </c>
      <c r="H44" s="175">
        <v>12529001</v>
      </c>
      <c r="I44" s="175">
        <v>36</v>
      </c>
      <c r="J44" s="175">
        <v>460952</v>
      </c>
      <c r="K44" s="176">
        <v>3765255917</v>
      </c>
    </row>
    <row r="45" spans="2:12" ht="14.1" customHeight="1">
      <c r="B45" s="188" t="s">
        <v>31</v>
      </c>
      <c r="C45" s="188"/>
      <c r="D45" s="175" t="s">
        <v>256</v>
      </c>
      <c r="E45" s="175" t="s">
        <v>256</v>
      </c>
      <c r="F45" s="175" t="s">
        <v>256</v>
      </c>
      <c r="G45" s="175" t="s">
        <v>256</v>
      </c>
      <c r="H45" s="175" t="s">
        <v>256</v>
      </c>
      <c r="I45" s="175" t="s">
        <v>256</v>
      </c>
      <c r="J45" s="175" t="s">
        <v>256</v>
      </c>
      <c r="K45" s="176" t="s">
        <v>256</v>
      </c>
    </row>
    <row r="46" spans="2:12" ht="14.1" customHeight="1">
      <c r="B46" s="189" t="s">
        <v>32</v>
      </c>
      <c r="C46" s="189"/>
      <c r="D46" s="175">
        <v>184315009</v>
      </c>
      <c r="E46" s="175" t="s">
        <v>256</v>
      </c>
      <c r="F46" s="175" t="s">
        <v>256</v>
      </c>
      <c r="G46" s="175" t="s">
        <v>256</v>
      </c>
      <c r="H46" s="175" t="s">
        <v>256</v>
      </c>
      <c r="I46" s="175" t="s">
        <v>256</v>
      </c>
      <c r="J46" s="175" t="s">
        <v>256</v>
      </c>
      <c r="K46" s="176">
        <v>184315009</v>
      </c>
    </row>
    <row r="47" spans="2:12" ht="14.1" customHeight="1">
      <c r="B47" s="190" t="s">
        <v>36</v>
      </c>
      <c r="C47" s="191"/>
      <c r="D47" s="175">
        <v>716107</v>
      </c>
      <c r="E47" s="175">
        <v>44465229</v>
      </c>
      <c r="F47" s="175">
        <v>1309006</v>
      </c>
      <c r="G47" s="175">
        <v>1350276</v>
      </c>
      <c r="H47" s="175">
        <v>1</v>
      </c>
      <c r="I47" s="175">
        <v>15625678</v>
      </c>
      <c r="J47" s="175">
        <v>53120471</v>
      </c>
      <c r="K47" s="176">
        <v>151785237</v>
      </c>
    </row>
    <row r="48" spans="2:12" ht="13.5" customHeight="1">
      <c r="B48" s="192" t="s">
        <v>44</v>
      </c>
      <c r="C48" s="192"/>
      <c r="D48" s="175">
        <v>6467619647</v>
      </c>
      <c r="E48" s="175">
        <v>4226591495</v>
      </c>
      <c r="F48" s="175">
        <v>789422404</v>
      </c>
      <c r="G48" s="175">
        <v>824603350</v>
      </c>
      <c r="H48" s="175">
        <v>492673502</v>
      </c>
      <c r="I48" s="175">
        <v>79446914</v>
      </c>
      <c r="J48" s="175">
        <v>2821889642</v>
      </c>
      <c r="K48" s="176">
        <v>15737445427</v>
      </c>
    </row>
    <row r="49" spans="4:11" ht="3" customHeight="1">
      <c r="D49" s="44"/>
      <c r="E49" s="44"/>
      <c r="F49" s="44"/>
      <c r="G49" s="44"/>
      <c r="H49" s="44"/>
      <c r="I49" s="44"/>
      <c r="J49" s="44"/>
      <c r="K49" s="44"/>
    </row>
  </sheetData>
  <mergeCells count="52">
    <mergeCell ref="B13:C13"/>
    <mergeCell ref="A1:D1"/>
    <mergeCell ref="A2:L2"/>
    <mergeCell ref="A3:E3"/>
    <mergeCell ref="A4:K4"/>
    <mergeCell ref="A5:K5"/>
    <mergeCell ref="B6:K6"/>
    <mergeCell ref="B8:C8"/>
    <mergeCell ref="B9:C9"/>
    <mergeCell ref="B10:C10"/>
    <mergeCell ref="B11:C11"/>
    <mergeCell ref="B12:C12"/>
    <mergeCell ref="B25:C25"/>
    <mergeCell ref="B14:C14"/>
    <mergeCell ref="B15:C15"/>
    <mergeCell ref="B16:C16"/>
    <mergeCell ref="B17:C17"/>
    <mergeCell ref="B18:C18"/>
    <mergeCell ref="B19:C19"/>
    <mergeCell ref="B20:C20"/>
    <mergeCell ref="B21:C21"/>
    <mergeCell ref="B22:C22"/>
    <mergeCell ref="B23:C23"/>
    <mergeCell ref="B24:C24"/>
    <mergeCell ref="B26:C26"/>
    <mergeCell ref="B29:C30"/>
    <mergeCell ref="D29:D30"/>
    <mergeCell ref="E29:E30"/>
    <mergeCell ref="F29:F30"/>
    <mergeCell ref="B38:C38"/>
    <mergeCell ref="H29:H30"/>
    <mergeCell ref="I29:I30"/>
    <mergeCell ref="J29:J30"/>
    <mergeCell ref="K29:K30"/>
    <mergeCell ref="B31:C31"/>
    <mergeCell ref="B32:C32"/>
    <mergeCell ref="G29:G30"/>
    <mergeCell ref="B33:C33"/>
    <mergeCell ref="B34:C34"/>
    <mergeCell ref="B35:C35"/>
    <mergeCell ref="B36:C36"/>
    <mergeCell ref="B37:C37"/>
    <mergeCell ref="B45:C45"/>
    <mergeCell ref="B46:C46"/>
    <mergeCell ref="B47:C47"/>
    <mergeCell ref="B48:C48"/>
    <mergeCell ref="B39:C39"/>
    <mergeCell ref="B40:C40"/>
    <mergeCell ref="B41:C41"/>
    <mergeCell ref="B42:C42"/>
    <mergeCell ref="B43:C43"/>
    <mergeCell ref="B44:C44"/>
  </mergeCells>
  <phoneticPr fontId="3"/>
  <printOptions horizontalCentered="1"/>
  <pageMargins left="0" right="0" top="0.74803149606299213" bottom="0" header="0.31496062992125984" footer="0.31496062992125984"/>
  <pageSetup paperSize="9" scale="8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N30"/>
  <sheetViews>
    <sheetView view="pageBreakPreview" zoomScale="110" zoomScaleNormal="100" zoomScaleSheetLayoutView="110" workbookViewId="0">
      <selection activeCell="B2" sqref="B2:F2"/>
    </sheetView>
  </sheetViews>
  <sheetFormatPr defaultColWidth="9" defaultRowHeight="13.5"/>
  <cols>
    <col min="1" max="1" width="0.5" style="1" customWidth="1"/>
    <col min="2" max="3" width="12.625" style="1" customWidth="1"/>
    <col min="4" max="4" width="8.375" style="1" customWidth="1"/>
    <col min="5" max="5" width="16.75" style="1" customWidth="1"/>
    <col min="6" max="6" width="11.125" style="1" customWidth="1"/>
    <col min="7" max="7" width="0.75" style="1" customWidth="1"/>
    <col min="8" max="8" width="10.625" style="1" customWidth="1"/>
    <col min="9" max="9" width="12.75" style="1" bestFit="1" customWidth="1"/>
    <col min="10" max="10" width="10.25" style="1" bestFit="1" customWidth="1"/>
    <col min="11" max="13" width="9.5" style="1" bestFit="1" customWidth="1"/>
    <col min="14" max="14" width="9.25" style="1" bestFit="1" customWidth="1"/>
    <col min="15" max="16384" width="9" style="1"/>
  </cols>
  <sheetData>
    <row r="1" spans="2:14" ht="12" customHeight="1"/>
    <row r="2" spans="2:14" ht="15" customHeight="1">
      <c r="B2" s="263" t="s">
        <v>120</v>
      </c>
      <c r="C2" s="264"/>
      <c r="D2" s="264"/>
      <c r="E2" s="264"/>
      <c r="F2" s="264"/>
    </row>
    <row r="3" spans="2:14" ht="14.25" customHeight="1">
      <c r="B3" s="69" t="s">
        <v>121</v>
      </c>
      <c r="F3" s="70" t="s">
        <v>209</v>
      </c>
    </row>
    <row r="4" spans="2:14">
      <c r="B4" s="71" t="s">
        <v>122</v>
      </c>
      <c r="C4" s="71" t="s">
        <v>104</v>
      </c>
      <c r="D4" s="72" t="s">
        <v>123</v>
      </c>
      <c r="E4" s="72"/>
      <c r="F4" s="73" t="s">
        <v>0</v>
      </c>
    </row>
    <row r="5" spans="2:14">
      <c r="B5" s="265" t="s">
        <v>124</v>
      </c>
      <c r="C5" s="265" t="s">
        <v>8</v>
      </c>
      <c r="D5" s="74" t="s">
        <v>163</v>
      </c>
      <c r="E5" s="75"/>
      <c r="F5" s="76">
        <v>2118608687</v>
      </c>
      <c r="H5" s="77"/>
      <c r="I5" s="182"/>
      <c r="J5" s="77"/>
      <c r="K5" s="77"/>
      <c r="L5" s="77"/>
      <c r="M5" s="77"/>
      <c r="N5" s="77"/>
    </row>
    <row r="6" spans="2:14">
      <c r="B6" s="266"/>
      <c r="C6" s="266"/>
      <c r="D6" s="74" t="s">
        <v>164</v>
      </c>
      <c r="E6" s="75"/>
      <c r="F6" s="76">
        <v>37424000</v>
      </c>
      <c r="H6" s="77"/>
      <c r="I6" s="77"/>
      <c r="J6" s="77"/>
      <c r="K6" s="77"/>
      <c r="L6" s="77"/>
      <c r="M6" s="77"/>
      <c r="N6" s="77"/>
    </row>
    <row r="7" spans="2:14">
      <c r="B7" s="266"/>
      <c r="C7" s="266"/>
      <c r="D7" s="74" t="s">
        <v>165</v>
      </c>
      <c r="E7" s="75"/>
      <c r="F7" s="76">
        <v>715000</v>
      </c>
      <c r="H7" s="77"/>
      <c r="I7" s="77"/>
      <c r="J7" s="77"/>
      <c r="K7" s="77"/>
      <c r="L7" s="77"/>
      <c r="M7" s="77"/>
      <c r="N7" s="77"/>
    </row>
    <row r="8" spans="2:14">
      <c r="B8" s="266"/>
      <c r="C8" s="266"/>
      <c r="D8" s="78" t="s">
        <v>166</v>
      </c>
      <c r="E8" s="75"/>
      <c r="F8" s="76">
        <v>13108000</v>
      </c>
      <c r="H8" s="77"/>
      <c r="I8" s="77"/>
      <c r="J8" s="77"/>
      <c r="K8" s="77"/>
      <c r="L8" s="77"/>
      <c r="M8" s="77"/>
      <c r="N8" s="77"/>
    </row>
    <row r="9" spans="2:14">
      <c r="B9" s="266"/>
      <c r="C9" s="266"/>
      <c r="D9" s="74" t="s">
        <v>167</v>
      </c>
      <c r="E9" s="75"/>
      <c r="F9" s="76">
        <v>8755000</v>
      </c>
      <c r="H9" s="77"/>
      <c r="I9" s="77"/>
      <c r="J9" s="77"/>
      <c r="K9" s="77"/>
      <c r="L9" s="77"/>
      <c r="M9" s="77"/>
      <c r="N9" s="77"/>
    </row>
    <row r="10" spans="2:14">
      <c r="B10" s="266"/>
      <c r="C10" s="266"/>
      <c r="D10" s="74" t="s">
        <v>253</v>
      </c>
      <c r="E10" s="75"/>
      <c r="F10" s="76">
        <v>34515000</v>
      </c>
      <c r="H10" s="77"/>
      <c r="I10" s="77"/>
      <c r="J10" s="77"/>
      <c r="K10" s="77"/>
      <c r="L10" s="77"/>
      <c r="M10" s="77"/>
      <c r="N10" s="77"/>
    </row>
    <row r="11" spans="2:14">
      <c r="B11" s="266"/>
      <c r="C11" s="266"/>
      <c r="D11" s="74" t="s">
        <v>254</v>
      </c>
      <c r="E11" s="75"/>
      <c r="F11" s="76">
        <v>313881000</v>
      </c>
      <c r="H11" s="77"/>
      <c r="I11" s="77"/>
      <c r="J11" s="77"/>
      <c r="K11" s="77"/>
      <c r="L11" s="77"/>
      <c r="M11" s="77"/>
      <c r="N11" s="77"/>
    </row>
    <row r="12" spans="2:14">
      <c r="B12" s="266"/>
      <c r="C12" s="266"/>
      <c r="D12" s="78" t="s">
        <v>255</v>
      </c>
      <c r="E12" s="75"/>
      <c r="F12" s="76">
        <v>3429282</v>
      </c>
      <c r="H12" s="77"/>
      <c r="I12" s="77"/>
      <c r="J12" s="77"/>
      <c r="K12" s="77"/>
      <c r="L12" s="77"/>
      <c r="M12" s="77"/>
      <c r="N12" s="77"/>
    </row>
    <row r="13" spans="2:14">
      <c r="B13" s="266"/>
      <c r="C13" s="266"/>
      <c r="D13" s="78" t="s">
        <v>252</v>
      </c>
      <c r="E13" s="75"/>
      <c r="F13" s="76">
        <v>3753000</v>
      </c>
      <c r="H13" s="77"/>
      <c r="I13" s="77"/>
      <c r="J13" s="77"/>
      <c r="K13" s="77"/>
      <c r="L13" s="77"/>
      <c r="M13" s="77"/>
      <c r="N13" s="77"/>
    </row>
    <row r="14" spans="2:14">
      <c r="B14" s="266"/>
      <c r="C14" s="266"/>
      <c r="D14" s="74" t="s">
        <v>168</v>
      </c>
      <c r="E14" s="75"/>
      <c r="F14" s="76">
        <v>24917000</v>
      </c>
      <c r="H14" s="77"/>
      <c r="I14" s="77"/>
      <c r="J14" s="77"/>
      <c r="K14" s="77"/>
      <c r="L14" s="77"/>
      <c r="M14" s="77"/>
      <c r="N14" s="77"/>
    </row>
    <row r="15" spans="2:14">
      <c r="B15" s="266"/>
      <c r="C15" s="266"/>
      <c r="D15" s="74" t="s">
        <v>169</v>
      </c>
      <c r="E15" s="75"/>
      <c r="F15" s="76">
        <v>1113414000</v>
      </c>
      <c r="H15" s="77"/>
      <c r="I15" s="77"/>
      <c r="J15" s="77"/>
      <c r="K15" s="77"/>
      <c r="L15" s="77"/>
      <c r="M15" s="77"/>
      <c r="N15" s="77"/>
    </row>
    <row r="16" spans="2:14">
      <c r="B16" s="266"/>
      <c r="C16" s="266"/>
      <c r="D16" s="74" t="s">
        <v>170</v>
      </c>
      <c r="E16" s="75"/>
      <c r="F16" s="76">
        <v>2019000</v>
      </c>
      <c r="H16" s="77"/>
      <c r="I16" s="77"/>
      <c r="J16" s="77"/>
      <c r="K16" s="77"/>
      <c r="L16" s="77"/>
      <c r="M16" s="77"/>
      <c r="N16" s="77"/>
    </row>
    <row r="17" spans="2:14">
      <c r="B17" s="266"/>
      <c r="C17" s="266"/>
      <c r="D17" s="74" t="s">
        <v>171</v>
      </c>
      <c r="E17" s="75"/>
      <c r="F17" s="76">
        <v>48840092</v>
      </c>
      <c r="H17" s="77"/>
      <c r="I17" s="77"/>
      <c r="J17" s="77"/>
      <c r="K17" s="77"/>
      <c r="L17" s="77"/>
      <c r="M17" s="77"/>
      <c r="N17" s="77"/>
    </row>
    <row r="18" spans="2:14">
      <c r="B18" s="266"/>
      <c r="C18" s="266"/>
      <c r="D18" s="74" t="s">
        <v>172</v>
      </c>
      <c r="E18" s="75"/>
      <c r="F18" s="76">
        <v>11723491</v>
      </c>
      <c r="H18" s="77"/>
      <c r="I18" s="77"/>
      <c r="J18" s="77"/>
      <c r="K18" s="77"/>
      <c r="L18" s="77"/>
      <c r="M18" s="77"/>
      <c r="N18" s="77"/>
    </row>
    <row r="19" spans="2:14">
      <c r="B19" s="266"/>
      <c r="C19" s="266"/>
      <c r="D19" s="78" t="s">
        <v>173</v>
      </c>
      <c r="E19" s="75"/>
      <c r="F19" s="76">
        <v>12717250</v>
      </c>
      <c r="H19" s="77"/>
      <c r="I19" s="77"/>
      <c r="J19" s="77"/>
      <c r="K19" s="77"/>
      <c r="L19" s="77"/>
      <c r="M19" s="77"/>
      <c r="N19" s="77"/>
    </row>
    <row r="20" spans="2:14">
      <c r="B20" s="266"/>
      <c r="C20" s="267"/>
      <c r="D20" s="268" t="s">
        <v>125</v>
      </c>
      <c r="E20" s="269"/>
      <c r="F20" s="76">
        <f>SUM(F5:F19)</f>
        <v>3747819802</v>
      </c>
    </row>
    <row r="21" spans="2:14" ht="13.5" customHeight="1">
      <c r="B21" s="266"/>
      <c r="C21" s="270" t="s">
        <v>9</v>
      </c>
      <c r="D21" s="272" t="s">
        <v>126</v>
      </c>
      <c r="E21" s="75" t="s">
        <v>127</v>
      </c>
      <c r="F21" s="76">
        <v>67227000</v>
      </c>
    </row>
    <row r="22" spans="2:14">
      <c r="B22" s="266"/>
      <c r="C22" s="271"/>
      <c r="D22" s="273"/>
      <c r="E22" s="75" t="s">
        <v>128</v>
      </c>
      <c r="F22" s="76">
        <v>4690000</v>
      </c>
    </row>
    <row r="23" spans="2:14">
      <c r="B23" s="266"/>
      <c r="C23" s="266"/>
      <c r="D23" s="274"/>
      <c r="E23" s="79" t="s">
        <v>118</v>
      </c>
      <c r="F23" s="76">
        <f>SUM(F21:F22)</f>
        <v>71917000</v>
      </c>
    </row>
    <row r="24" spans="2:14" ht="13.5" customHeight="1">
      <c r="B24" s="266"/>
      <c r="C24" s="266"/>
      <c r="D24" s="272" t="s">
        <v>129</v>
      </c>
      <c r="E24" s="75" t="s">
        <v>127</v>
      </c>
      <c r="F24" s="76">
        <v>1054151560</v>
      </c>
    </row>
    <row r="25" spans="2:14">
      <c r="B25" s="266"/>
      <c r="C25" s="266"/>
      <c r="D25" s="273"/>
      <c r="E25" s="75" t="s">
        <v>128</v>
      </c>
      <c r="F25" s="76">
        <v>505794719</v>
      </c>
    </row>
    <row r="26" spans="2:14">
      <c r="B26" s="266"/>
      <c r="C26" s="266"/>
      <c r="D26" s="274"/>
      <c r="E26" s="79" t="s">
        <v>118</v>
      </c>
      <c r="F26" s="76">
        <f>SUM(F24:F25)</f>
        <v>1559946279</v>
      </c>
    </row>
    <row r="27" spans="2:14">
      <c r="B27" s="266"/>
      <c r="C27" s="267"/>
      <c r="D27" s="268" t="s">
        <v>125</v>
      </c>
      <c r="E27" s="269"/>
      <c r="F27" s="76">
        <f>F23+F26</f>
        <v>1631863279</v>
      </c>
    </row>
    <row r="28" spans="2:14">
      <c r="B28" s="267"/>
      <c r="C28" s="268" t="s">
        <v>7</v>
      </c>
      <c r="D28" s="275"/>
      <c r="E28" s="269"/>
      <c r="F28" s="76">
        <f>F20+F27</f>
        <v>5379683081</v>
      </c>
    </row>
    <row r="29" spans="2:14" ht="3" customHeight="1">
      <c r="B29" s="80"/>
      <c r="C29" s="81"/>
      <c r="D29" s="81"/>
      <c r="E29" s="81"/>
      <c r="F29" s="81"/>
    </row>
    <row r="30" spans="2:14" ht="5.25" customHeight="1"/>
  </sheetData>
  <mergeCells count="9">
    <mergeCell ref="B2:F2"/>
    <mergeCell ref="B5:B28"/>
    <mergeCell ref="C5:C20"/>
    <mergeCell ref="D20:E20"/>
    <mergeCell ref="C21:C27"/>
    <mergeCell ref="D21:D23"/>
    <mergeCell ref="D24:D26"/>
    <mergeCell ref="D27:E27"/>
    <mergeCell ref="C28:E28"/>
  </mergeCells>
  <phoneticPr fontId="3"/>
  <printOptions horizontalCentered="1"/>
  <pageMargins left="0.19685039370078741" right="1.9685039370078741" top="0.74803149606299213" bottom="0.19685039370078741" header="0.31496062992125984" footer="0.31496062992125984"/>
  <pageSetup paperSize="9" orientation="landscape" r:id="rId1"/>
  <rowBreaks count="1" manualBreakCount="1">
    <brk id="29" max="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3"/>
  <dimension ref="B1:C9"/>
  <sheetViews>
    <sheetView view="pageBreakPreview" zoomScale="107" zoomScaleNormal="178" zoomScaleSheetLayoutView="178" workbookViewId="0">
      <selection activeCell="B2" sqref="B2:C2"/>
    </sheetView>
  </sheetViews>
  <sheetFormatPr defaultColWidth="9" defaultRowHeight="13.5"/>
  <cols>
    <col min="1" max="1" width="9" style="1" customWidth="1"/>
    <col min="2" max="2" width="26" style="1" customWidth="1"/>
    <col min="3" max="3" width="38.625" style="1" customWidth="1"/>
    <col min="4" max="4" width="0.375" style="1" customWidth="1"/>
    <col min="5" max="16384" width="9" style="1"/>
  </cols>
  <sheetData>
    <row r="1" spans="2:3" ht="24.75" customHeight="1"/>
    <row r="2" spans="2:3">
      <c r="B2" s="208" t="s">
        <v>139</v>
      </c>
      <c r="C2" s="208"/>
    </row>
    <row r="3" spans="2:3">
      <c r="B3" s="48" t="s">
        <v>140</v>
      </c>
      <c r="C3" s="49" t="s">
        <v>210</v>
      </c>
    </row>
    <row r="4" spans="2:3" ht="18.95" customHeight="1">
      <c r="B4" s="50" t="s">
        <v>58</v>
      </c>
      <c r="C4" s="50" t="s">
        <v>108</v>
      </c>
    </row>
    <row r="5" spans="2:3" ht="15" customHeight="1">
      <c r="B5" s="51" t="s">
        <v>161</v>
      </c>
      <c r="C5" s="51">
        <v>627300</v>
      </c>
    </row>
    <row r="6" spans="2:3" ht="15" customHeight="1">
      <c r="B6" s="51" t="s">
        <v>141</v>
      </c>
      <c r="C6" s="51">
        <v>299405223</v>
      </c>
    </row>
    <row r="7" spans="2:3" ht="15" customHeight="1">
      <c r="B7" s="51" t="s">
        <v>162</v>
      </c>
      <c r="C7" s="51">
        <v>0</v>
      </c>
    </row>
    <row r="8" spans="2:3" ht="15" customHeight="1">
      <c r="B8" s="52" t="s">
        <v>7</v>
      </c>
      <c r="C8" s="51">
        <f>SUM(C5:C7)</f>
        <v>300032523</v>
      </c>
    </row>
    <row r="9" spans="2:3" ht="1.9" customHeight="1"/>
  </sheetData>
  <mergeCells count="1">
    <mergeCell ref="B2:C2"/>
  </mergeCells>
  <phoneticPr fontId="3"/>
  <printOptions horizontalCentered="1"/>
  <pageMargins left="0" right="2.3622047244094491" top="0.78740157480314965" bottom="0.74803149606299213" header="0" footer="0"/>
  <pageSetup paperSize="9" scale="1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0"/>
  <sheetViews>
    <sheetView view="pageBreakPreview" zoomScale="80" zoomScaleNormal="80" zoomScaleSheetLayoutView="80" workbookViewId="0">
      <selection activeCell="B1" sqref="B1"/>
    </sheetView>
  </sheetViews>
  <sheetFormatPr defaultColWidth="8.875" defaultRowHeight="13.5"/>
  <cols>
    <col min="1" max="1" width="1.625" style="130" customWidth="1"/>
    <col min="2" max="2" width="42.875" style="130" customWidth="1"/>
    <col min="3" max="3" width="17.5" style="130" customWidth="1"/>
    <col min="4" max="4" width="21.75" style="130" customWidth="1"/>
    <col min="5" max="5" width="21" style="130" customWidth="1"/>
    <col min="6" max="6" width="17.125" style="130" customWidth="1"/>
    <col min="7" max="8" width="15.75" style="130" customWidth="1"/>
    <col min="9" max="9" width="16.75" style="130" customWidth="1"/>
    <col min="10" max="10" width="15.75" style="130" customWidth="1"/>
    <col min="11" max="11" width="16.75" style="130" customWidth="1"/>
    <col min="12" max="12" width="16.625" style="130" customWidth="1"/>
    <col min="13" max="13" width="1.25" style="130" customWidth="1"/>
    <col min="14" max="16384" width="8.875" style="130"/>
  </cols>
  <sheetData>
    <row r="1" spans="1:13" ht="34.5" customHeight="1">
      <c r="A1" s="25"/>
      <c r="B1" s="129" t="s">
        <v>185</v>
      </c>
      <c r="C1" s="129"/>
      <c r="D1" s="129"/>
      <c r="E1" s="129"/>
      <c r="F1" s="129"/>
      <c r="G1" s="129"/>
      <c r="H1" s="129"/>
      <c r="I1" s="129"/>
      <c r="J1" s="129"/>
      <c r="K1" s="129"/>
      <c r="L1" s="129"/>
    </row>
    <row r="2" spans="1:13" ht="20.100000000000001" customHeight="1">
      <c r="B2" s="131" t="s">
        <v>153</v>
      </c>
      <c r="I2" s="132" t="s">
        <v>205</v>
      </c>
    </row>
    <row r="3" spans="1:13" ht="50.1" customHeight="1">
      <c r="A3" s="83"/>
      <c r="B3" s="133" t="s">
        <v>154</v>
      </c>
      <c r="C3" s="134" t="s">
        <v>155</v>
      </c>
      <c r="D3" s="134" t="s">
        <v>156</v>
      </c>
      <c r="E3" s="134" t="s">
        <v>157</v>
      </c>
      <c r="F3" s="134" t="s">
        <v>158</v>
      </c>
      <c r="G3" s="134" t="s">
        <v>159</v>
      </c>
      <c r="H3" s="134" t="s">
        <v>160</v>
      </c>
      <c r="I3" s="134" t="s">
        <v>45</v>
      </c>
      <c r="J3" s="118"/>
      <c r="K3" s="83"/>
      <c r="L3" s="83"/>
      <c r="M3" s="83"/>
    </row>
    <row r="4" spans="1:13" ht="39.950000000000003" customHeight="1">
      <c r="A4" s="83"/>
      <c r="B4" s="135" t="s">
        <v>186</v>
      </c>
      <c r="C4" s="135">
        <v>1900</v>
      </c>
      <c r="D4" s="135">
        <v>1044</v>
      </c>
      <c r="E4" s="135">
        <v>1983600</v>
      </c>
      <c r="F4" s="135">
        <v>2520</v>
      </c>
      <c r="G4" s="135">
        <v>4788000</v>
      </c>
      <c r="H4" s="144">
        <f>E4-G4</f>
        <v>-2804400</v>
      </c>
      <c r="I4" s="135">
        <v>4788000</v>
      </c>
      <c r="J4" s="43"/>
      <c r="K4" s="43"/>
      <c r="L4" s="43"/>
      <c r="M4" s="83"/>
    </row>
    <row r="5" spans="1:13" ht="39.950000000000003" customHeight="1">
      <c r="A5" s="83"/>
      <c r="B5" s="136" t="s">
        <v>7</v>
      </c>
      <c r="C5" s="135">
        <v>1900</v>
      </c>
      <c r="D5" s="135">
        <v>1059</v>
      </c>
      <c r="E5" s="135">
        <f>SUM(E4:E4)</f>
        <v>1983600</v>
      </c>
      <c r="F5" s="135">
        <v>2520</v>
      </c>
      <c r="G5" s="135">
        <f>SUM(G4:G4)</f>
        <v>4788000</v>
      </c>
      <c r="H5" s="144">
        <v>-2620100</v>
      </c>
      <c r="I5" s="135">
        <v>4788000</v>
      </c>
      <c r="J5" s="43"/>
      <c r="K5" s="43"/>
      <c r="L5" s="43"/>
      <c r="M5" s="83"/>
    </row>
    <row r="6" spans="1:13" ht="11.1" customHeight="1">
      <c r="C6" s="137"/>
      <c r="D6" s="138"/>
      <c r="E6" s="138"/>
      <c r="F6" s="138"/>
      <c r="G6" s="138"/>
      <c r="H6" s="138"/>
      <c r="I6" s="138"/>
      <c r="J6" s="138"/>
      <c r="K6" s="138"/>
      <c r="L6" s="138"/>
      <c r="M6" s="138"/>
    </row>
    <row r="7" spans="1:13" ht="20.100000000000001" customHeight="1">
      <c r="B7" s="139" t="s">
        <v>144</v>
      </c>
      <c r="C7" s="138"/>
      <c r="D7" s="138"/>
      <c r="E7" s="138"/>
      <c r="F7" s="138"/>
      <c r="G7" s="138"/>
      <c r="H7" s="138"/>
      <c r="I7" s="138"/>
      <c r="J7" s="138"/>
      <c r="K7" s="45" t="s">
        <v>204</v>
      </c>
      <c r="L7" s="138"/>
    </row>
    <row r="8" spans="1:13" ht="50.1" customHeight="1">
      <c r="A8" s="83"/>
      <c r="B8" s="140" t="s">
        <v>46</v>
      </c>
      <c r="C8" s="141" t="s">
        <v>47</v>
      </c>
      <c r="D8" s="141" t="s">
        <v>48</v>
      </c>
      <c r="E8" s="141" t="s">
        <v>49</v>
      </c>
      <c r="F8" s="141" t="s">
        <v>50</v>
      </c>
      <c r="G8" s="141" t="s">
        <v>51</v>
      </c>
      <c r="H8" s="141" t="s">
        <v>52</v>
      </c>
      <c r="I8" s="141" t="s">
        <v>53</v>
      </c>
      <c r="J8" s="141" t="s">
        <v>54</v>
      </c>
      <c r="K8" s="141" t="s">
        <v>45</v>
      </c>
      <c r="L8" s="43"/>
      <c r="M8" s="83"/>
    </row>
    <row r="9" spans="1:13" ht="39.950000000000003" customHeight="1">
      <c r="A9" s="83"/>
      <c r="B9" s="136" t="s">
        <v>187</v>
      </c>
      <c r="C9" s="135">
        <v>0</v>
      </c>
      <c r="D9" s="135">
        <v>0</v>
      </c>
      <c r="E9" s="135">
        <v>0</v>
      </c>
      <c r="F9" s="135">
        <v>0</v>
      </c>
      <c r="G9" s="135">
        <v>0</v>
      </c>
      <c r="H9" s="47" t="s">
        <v>187</v>
      </c>
      <c r="I9" s="135">
        <v>0</v>
      </c>
      <c r="J9" s="136">
        <v>0</v>
      </c>
      <c r="K9" s="142">
        <v>0</v>
      </c>
      <c r="L9" s="43"/>
      <c r="M9" s="83"/>
    </row>
    <row r="10" spans="1:13" ht="39.950000000000003" customHeight="1">
      <c r="A10" s="83"/>
      <c r="B10" s="136" t="s">
        <v>7</v>
      </c>
      <c r="C10" s="135">
        <v>0</v>
      </c>
      <c r="D10" s="135">
        <v>0</v>
      </c>
      <c r="E10" s="135">
        <v>0</v>
      </c>
      <c r="F10" s="135">
        <v>0</v>
      </c>
      <c r="G10" s="135">
        <v>0</v>
      </c>
      <c r="H10" s="47" t="s">
        <v>187</v>
      </c>
      <c r="I10" s="135">
        <v>0</v>
      </c>
      <c r="J10" s="135">
        <v>0</v>
      </c>
      <c r="K10" s="135">
        <v>0</v>
      </c>
      <c r="L10" s="43"/>
      <c r="M10" s="83"/>
    </row>
    <row r="11" spans="1:13" ht="12" customHeight="1">
      <c r="A11" s="83"/>
      <c r="B11" s="38"/>
      <c r="C11" s="43"/>
      <c r="D11" s="43"/>
      <c r="E11" s="43"/>
      <c r="F11" s="43"/>
      <c r="G11" s="43"/>
      <c r="H11" s="43"/>
      <c r="I11" s="43"/>
      <c r="J11" s="43"/>
      <c r="K11" s="43"/>
      <c r="L11" s="43"/>
      <c r="M11" s="83"/>
    </row>
    <row r="12" spans="1:13" ht="20.100000000000001" customHeight="1">
      <c r="B12" s="139" t="s">
        <v>145</v>
      </c>
      <c r="C12" s="138"/>
      <c r="D12" s="138"/>
      <c r="E12" s="138"/>
      <c r="F12" s="138"/>
      <c r="G12" s="138"/>
      <c r="H12" s="138"/>
      <c r="I12" s="138"/>
      <c r="J12" s="138"/>
      <c r="K12" s="45"/>
      <c r="L12" s="45" t="s">
        <v>204</v>
      </c>
    </row>
    <row r="13" spans="1:13" ht="50.1" customHeight="1">
      <c r="A13" s="83"/>
      <c r="B13" s="140" t="s">
        <v>46</v>
      </c>
      <c r="C13" s="141" t="s">
        <v>55</v>
      </c>
      <c r="D13" s="141" t="s">
        <v>48</v>
      </c>
      <c r="E13" s="141" t="s">
        <v>49</v>
      </c>
      <c r="F13" s="141" t="s">
        <v>50</v>
      </c>
      <c r="G13" s="141" t="s">
        <v>51</v>
      </c>
      <c r="H13" s="141" t="s">
        <v>52</v>
      </c>
      <c r="I13" s="141" t="s">
        <v>53</v>
      </c>
      <c r="J13" s="141" t="s">
        <v>56</v>
      </c>
      <c r="K13" s="141" t="s">
        <v>57</v>
      </c>
      <c r="L13" s="141" t="s">
        <v>45</v>
      </c>
      <c r="M13" s="83"/>
    </row>
    <row r="14" spans="1:13" ht="39.950000000000003" customHeight="1">
      <c r="A14" s="83"/>
      <c r="B14" s="135" t="s">
        <v>211</v>
      </c>
      <c r="C14" s="135">
        <v>1100000</v>
      </c>
      <c r="D14" s="142">
        <v>3208428000</v>
      </c>
      <c r="E14" s="142">
        <v>1146133000</v>
      </c>
      <c r="F14" s="142">
        <f t="shared" ref="F14:F23" si="0">D14-E14</f>
        <v>2062295000</v>
      </c>
      <c r="G14" s="142">
        <v>420000000</v>
      </c>
      <c r="H14" s="145">
        <f>C14/G14</f>
        <v>2.6190476190476189E-3</v>
      </c>
      <c r="I14" s="135">
        <v>5174573</v>
      </c>
      <c r="J14" s="136">
        <v>0</v>
      </c>
      <c r="K14" s="135">
        <v>1100000</v>
      </c>
      <c r="L14" s="135">
        <v>1100000</v>
      </c>
      <c r="M14" s="83"/>
    </row>
    <row r="15" spans="1:13" ht="39.950000000000003" customHeight="1">
      <c r="A15" s="83"/>
      <c r="B15" s="135" t="s">
        <v>188</v>
      </c>
      <c r="C15" s="135">
        <v>40000000</v>
      </c>
      <c r="D15" s="142">
        <v>569181406</v>
      </c>
      <c r="E15" s="142">
        <v>107586386</v>
      </c>
      <c r="F15" s="142">
        <f t="shared" si="0"/>
        <v>461595020</v>
      </c>
      <c r="G15" s="142">
        <v>360500000</v>
      </c>
      <c r="H15" s="145">
        <f>C15/G15</f>
        <v>0.11095700416088766</v>
      </c>
      <c r="I15" s="135">
        <v>49508550</v>
      </c>
      <c r="J15" s="136">
        <v>0</v>
      </c>
      <c r="K15" s="135">
        <v>40000000</v>
      </c>
      <c r="L15" s="135">
        <v>40000000</v>
      </c>
      <c r="M15" s="83"/>
    </row>
    <row r="16" spans="1:13" ht="39.950000000000003" customHeight="1">
      <c r="A16" s="83"/>
      <c r="B16" s="135" t="s">
        <v>189</v>
      </c>
      <c r="C16" s="135">
        <v>1700000</v>
      </c>
      <c r="D16" s="142">
        <v>2453833307</v>
      </c>
      <c r="E16" s="142">
        <v>261854063</v>
      </c>
      <c r="F16" s="142">
        <f t="shared" si="0"/>
        <v>2191979244</v>
      </c>
      <c r="G16" s="142">
        <v>860300000</v>
      </c>
      <c r="H16" s="145">
        <f>C16/G16</f>
        <v>1.9760548645821226E-3</v>
      </c>
      <c r="I16" s="135">
        <v>4593299</v>
      </c>
      <c r="J16" s="136">
        <v>0</v>
      </c>
      <c r="K16" s="135">
        <v>1700000</v>
      </c>
      <c r="L16" s="135">
        <v>1700000</v>
      </c>
      <c r="M16" s="83"/>
    </row>
    <row r="17" spans="1:13" ht="39.950000000000003" customHeight="1">
      <c r="A17" s="83"/>
      <c r="B17" s="135" t="s">
        <v>190</v>
      </c>
      <c r="C17" s="135">
        <v>6145000</v>
      </c>
      <c r="D17" s="135">
        <v>526887740571</v>
      </c>
      <c r="E17" s="135">
        <v>473143252294</v>
      </c>
      <c r="F17" s="142">
        <f t="shared" si="0"/>
        <v>53744488277</v>
      </c>
      <c r="G17" s="135">
        <v>5508064568</v>
      </c>
      <c r="H17" s="145">
        <v>1.1156368855405909E-3</v>
      </c>
      <c r="I17" s="135">
        <f>ROUND(F17*H17,0)</f>
        <v>59959334</v>
      </c>
      <c r="J17" s="136">
        <v>0</v>
      </c>
      <c r="K17" s="135">
        <v>6145000</v>
      </c>
      <c r="L17" s="135">
        <v>6145000</v>
      </c>
      <c r="M17" s="83"/>
    </row>
    <row r="18" spans="1:13" ht="39.950000000000003" customHeight="1">
      <c r="A18" s="83"/>
      <c r="B18" s="135" t="s">
        <v>191</v>
      </c>
      <c r="C18" s="135">
        <v>430000</v>
      </c>
      <c r="D18" s="135">
        <v>193939425110</v>
      </c>
      <c r="E18" s="135">
        <v>187708383520</v>
      </c>
      <c r="F18" s="142">
        <f t="shared" si="0"/>
        <v>6231041590</v>
      </c>
      <c r="G18" s="135">
        <v>2821920000</v>
      </c>
      <c r="H18" s="145">
        <v>1.5242173321234121E-4</v>
      </c>
      <c r="I18" s="135">
        <f t="shared" ref="I18:I27" si="1">ROUND(F18*H18,0)</f>
        <v>949746</v>
      </c>
      <c r="J18" s="136">
        <v>0</v>
      </c>
      <c r="K18" s="135">
        <v>430000</v>
      </c>
      <c r="L18" s="135">
        <v>430000</v>
      </c>
      <c r="M18" s="83"/>
    </row>
    <row r="19" spans="1:13" ht="39.950000000000003" customHeight="1">
      <c r="A19" s="83"/>
      <c r="B19" s="135" t="s">
        <v>192</v>
      </c>
      <c r="C19" s="135">
        <v>70000</v>
      </c>
      <c r="D19" s="135">
        <v>13731282192</v>
      </c>
      <c r="E19" s="135">
        <v>982457926</v>
      </c>
      <c r="F19" s="142">
        <f t="shared" si="0"/>
        <v>12748824266</v>
      </c>
      <c r="G19" s="135">
        <v>297846000</v>
      </c>
      <c r="H19" s="145">
        <v>2.3102920209114433E-4</v>
      </c>
      <c r="I19" s="135">
        <f t="shared" si="1"/>
        <v>2945351</v>
      </c>
      <c r="J19" s="136">
        <v>0</v>
      </c>
      <c r="K19" s="135">
        <v>70000</v>
      </c>
      <c r="L19" s="135">
        <v>70000</v>
      </c>
      <c r="M19" s="83"/>
    </row>
    <row r="20" spans="1:13" ht="39.950000000000003" customHeight="1">
      <c r="A20" s="83"/>
      <c r="B20" s="135" t="s">
        <v>193</v>
      </c>
      <c r="C20" s="135">
        <v>270000</v>
      </c>
      <c r="D20" s="135">
        <v>1207003070</v>
      </c>
      <c r="E20" s="135">
        <v>211986488</v>
      </c>
      <c r="F20" s="142">
        <f t="shared" si="0"/>
        <v>995016582</v>
      </c>
      <c r="G20" s="135">
        <v>621728890</v>
      </c>
      <c r="H20" s="145">
        <v>4.9990485514556961E-4</v>
      </c>
      <c r="I20" s="135">
        <f t="shared" si="1"/>
        <v>497414</v>
      </c>
      <c r="J20" s="136">
        <v>0</v>
      </c>
      <c r="K20" s="135">
        <v>270000</v>
      </c>
      <c r="L20" s="135">
        <v>270000</v>
      </c>
      <c r="M20" s="83"/>
    </row>
    <row r="21" spans="1:13" ht="39.950000000000003" customHeight="1">
      <c r="A21" s="83"/>
      <c r="B21" s="135" t="s">
        <v>194</v>
      </c>
      <c r="C21" s="135">
        <v>718000</v>
      </c>
      <c r="D21" s="135">
        <v>764467024</v>
      </c>
      <c r="E21" s="135">
        <v>33226627</v>
      </c>
      <c r="F21" s="142">
        <f t="shared" si="0"/>
        <v>731240397</v>
      </c>
      <c r="G21" s="135">
        <v>500000000</v>
      </c>
      <c r="H21" s="145">
        <v>1.436E-3</v>
      </c>
      <c r="I21" s="135">
        <f t="shared" si="1"/>
        <v>1050061</v>
      </c>
      <c r="J21" s="136">
        <v>0</v>
      </c>
      <c r="K21" s="135">
        <v>718000</v>
      </c>
      <c r="L21" s="135">
        <v>718000</v>
      </c>
      <c r="M21" s="83"/>
    </row>
    <row r="22" spans="1:13" ht="39.950000000000003" customHeight="1">
      <c r="A22" s="83"/>
      <c r="B22" s="135" t="s">
        <v>195</v>
      </c>
      <c r="C22" s="135">
        <v>238500</v>
      </c>
      <c r="D22" s="135">
        <v>768335494</v>
      </c>
      <c r="E22" s="135">
        <v>373301299</v>
      </c>
      <c r="F22" s="142">
        <f t="shared" si="0"/>
        <v>395034195</v>
      </c>
      <c r="G22" s="135">
        <v>30000000</v>
      </c>
      <c r="H22" s="145">
        <v>7.9500000000000005E-3</v>
      </c>
      <c r="I22" s="135">
        <f t="shared" si="1"/>
        <v>3140522</v>
      </c>
      <c r="J22" s="136">
        <v>0</v>
      </c>
      <c r="K22" s="135">
        <v>238500</v>
      </c>
      <c r="L22" s="135">
        <v>238500</v>
      </c>
      <c r="M22" s="83"/>
    </row>
    <row r="23" spans="1:13" ht="39.950000000000003" customHeight="1">
      <c r="A23" s="83"/>
      <c r="B23" s="135" t="s">
        <v>196</v>
      </c>
      <c r="C23" s="135">
        <v>2300000</v>
      </c>
      <c r="D23" s="135">
        <v>245785341</v>
      </c>
      <c r="E23" s="135">
        <v>211792</v>
      </c>
      <c r="F23" s="142">
        <f t="shared" si="0"/>
        <v>245573549</v>
      </c>
      <c r="G23" s="135">
        <v>242810089</v>
      </c>
      <c r="H23" s="145">
        <v>1.2777777777777779E-2</v>
      </c>
      <c r="I23" s="135">
        <f t="shared" si="1"/>
        <v>3137884</v>
      </c>
      <c r="J23" s="136">
        <v>0</v>
      </c>
      <c r="K23" s="135">
        <v>2300000</v>
      </c>
      <c r="L23" s="135">
        <v>2300000</v>
      </c>
      <c r="M23" s="83"/>
    </row>
    <row r="24" spans="1:13" ht="39.950000000000003" customHeight="1">
      <c r="A24" s="83"/>
      <c r="B24" s="135" t="s">
        <v>197</v>
      </c>
      <c r="C24" s="135">
        <v>39000</v>
      </c>
      <c r="D24" s="135">
        <v>4203982176</v>
      </c>
      <c r="E24" s="135">
        <v>2156132217</v>
      </c>
      <c r="F24" s="142">
        <f t="shared" ref="F24:F28" si="2">D24-E24</f>
        <v>2047849959</v>
      </c>
      <c r="G24" s="135">
        <v>105000000</v>
      </c>
      <c r="H24" s="145">
        <v>3.7142857142857143E-4</v>
      </c>
      <c r="I24" s="135">
        <f t="shared" si="1"/>
        <v>760630</v>
      </c>
      <c r="J24" s="135">
        <v>0</v>
      </c>
      <c r="K24" s="135">
        <v>39000</v>
      </c>
      <c r="L24" s="135">
        <v>39000</v>
      </c>
      <c r="M24" s="83"/>
    </row>
    <row r="25" spans="1:13" ht="39.950000000000003" customHeight="1">
      <c r="A25" s="83"/>
      <c r="B25" s="135" t="s">
        <v>198</v>
      </c>
      <c r="C25" s="135">
        <v>271820</v>
      </c>
      <c r="D25" s="135">
        <v>1912015924</v>
      </c>
      <c r="E25" s="135">
        <v>347706</v>
      </c>
      <c r="F25" s="142">
        <f t="shared" si="2"/>
        <v>1911668218</v>
      </c>
      <c r="G25" s="135">
        <v>1875000000</v>
      </c>
      <c r="H25" s="145">
        <v>1.4205686823664027E-4</v>
      </c>
      <c r="I25" s="135">
        <f t="shared" si="1"/>
        <v>271566</v>
      </c>
      <c r="J25" s="136">
        <v>0</v>
      </c>
      <c r="K25" s="135">
        <v>271820</v>
      </c>
      <c r="L25" s="135">
        <v>271820</v>
      </c>
      <c r="M25" s="83"/>
    </row>
    <row r="26" spans="1:13" ht="39.950000000000003" customHeight="1">
      <c r="A26" s="83"/>
      <c r="B26" s="135" t="s">
        <v>199</v>
      </c>
      <c r="C26" s="135">
        <v>897000</v>
      </c>
      <c r="D26" s="135">
        <v>1685468799</v>
      </c>
      <c r="E26" s="135">
        <v>9256803</v>
      </c>
      <c r="F26" s="142">
        <f t="shared" si="2"/>
        <v>1676211996</v>
      </c>
      <c r="G26" s="135">
        <v>1486447577</v>
      </c>
      <c r="H26" s="145">
        <v>4.9179204369807295E-4</v>
      </c>
      <c r="I26" s="135">
        <f t="shared" si="1"/>
        <v>824348</v>
      </c>
      <c r="J26" s="136">
        <v>0</v>
      </c>
      <c r="K26" s="135">
        <v>897000</v>
      </c>
      <c r="L26" s="135">
        <v>897000</v>
      </c>
      <c r="M26" s="83"/>
    </row>
    <row r="27" spans="1:13" ht="39.950000000000003" customHeight="1">
      <c r="A27" s="83"/>
      <c r="B27" s="135" t="s">
        <v>200</v>
      </c>
      <c r="C27" s="135">
        <v>206000</v>
      </c>
      <c r="D27" s="135">
        <v>132038021</v>
      </c>
      <c r="E27" s="135">
        <v>1131218</v>
      </c>
      <c r="F27" s="142">
        <f t="shared" si="2"/>
        <v>130906803</v>
      </c>
      <c r="G27" s="135"/>
      <c r="H27" s="145">
        <v>2.0600000000000002E-3</v>
      </c>
      <c r="I27" s="135">
        <f t="shared" si="1"/>
        <v>269668</v>
      </c>
      <c r="J27" s="136">
        <v>0</v>
      </c>
      <c r="K27" s="135">
        <v>206000</v>
      </c>
      <c r="L27" s="135">
        <v>206000</v>
      </c>
      <c r="M27" s="83"/>
    </row>
    <row r="28" spans="1:13" ht="39.950000000000003" customHeight="1">
      <c r="A28" s="83"/>
      <c r="B28" s="135" t="s">
        <v>201</v>
      </c>
      <c r="C28" s="135">
        <v>1000000</v>
      </c>
      <c r="D28" s="135">
        <v>24556329000000</v>
      </c>
      <c r="E28" s="135">
        <v>24162382000000</v>
      </c>
      <c r="F28" s="142">
        <f t="shared" si="2"/>
        <v>393947000000</v>
      </c>
      <c r="G28" s="135">
        <v>16602000000</v>
      </c>
      <c r="H28" s="145">
        <v>6.0233343974557433E-5</v>
      </c>
      <c r="I28" s="135">
        <f>ROUND(F28*H28,0)</f>
        <v>23728745</v>
      </c>
      <c r="J28" s="136">
        <v>0</v>
      </c>
      <c r="K28" s="135">
        <v>1000000</v>
      </c>
      <c r="L28" s="135">
        <v>1000000</v>
      </c>
      <c r="M28" s="83"/>
    </row>
    <row r="29" spans="1:13" ht="39.950000000000003" customHeight="1">
      <c r="A29" s="83"/>
      <c r="B29" s="136" t="s">
        <v>7</v>
      </c>
      <c r="C29" s="135">
        <f>SUM(C14:C28)</f>
        <v>55385320</v>
      </c>
      <c r="D29" s="135">
        <f>SUM(D14:D28)</f>
        <v>25308037986435</v>
      </c>
      <c r="E29" s="135">
        <f>SUM(E14:E28)</f>
        <v>24828517261339</v>
      </c>
      <c r="F29" s="135">
        <f>SUM(F14:F28)</f>
        <v>479520725096</v>
      </c>
      <c r="G29" s="135">
        <f>SUM(G14:G28)</f>
        <v>31731617124</v>
      </c>
      <c r="H29" s="136" t="s">
        <v>187</v>
      </c>
      <c r="I29" s="135">
        <f>SUM(I14:I28)</f>
        <v>156811691</v>
      </c>
      <c r="J29" s="135">
        <v>0</v>
      </c>
      <c r="K29" s="135">
        <f>SUM(K14:K28)</f>
        <v>55385320</v>
      </c>
      <c r="L29" s="135">
        <f>SUM(L14:L28)</f>
        <v>55385320</v>
      </c>
      <c r="M29" s="83"/>
    </row>
    <row r="30" spans="1:13" ht="6.75" customHeight="1"/>
  </sheetData>
  <phoneticPr fontId="3"/>
  <pageMargins left="0.70866141732283472" right="0.11811023622047245" top="0.74803149606299213" bottom="0.31496062992125984" header="0.31496062992125984" footer="0.31496062992125984"/>
  <pageSetup paperSize="9" scale="5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C1:J18"/>
  <sheetViews>
    <sheetView view="pageBreakPreview" zoomScaleNormal="100" zoomScaleSheetLayoutView="100" workbookViewId="0">
      <selection activeCell="C2" sqref="C2"/>
    </sheetView>
  </sheetViews>
  <sheetFormatPr defaultColWidth="9" defaultRowHeight="13.5"/>
  <cols>
    <col min="1" max="1" width="13.125" style="1" bestFit="1" customWidth="1"/>
    <col min="2" max="2" width="5.625" style="1" customWidth="1"/>
    <col min="3" max="3" width="20.625" style="1" customWidth="1"/>
    <col min="4" max="8" width="15.625" style="1" customWidth="1"/>
    <col min="9" max="9" width="15.625" style="97" customWidth="1"/>
    <col min="10" max="10" width="10.75" style="1" hidden="1" customWidth="1"/>
    <col min="11" max="11" width="0.75" style="1" customWidth="1"/>
    <col min="12" max="12" width="0.375" style="1" customWidth="1"/>
    <col min="13" max="16384" width="9" style="1"/>
  </cols>
  <sheetData>
    <row r="1" spans="3:10" ht="11.25" customHeight="1"/>
    <row r="2" spans="3:10" ht="18.75" customHeight="1">
      <c r="C2" s="115" t="s">
        <v>146</v>
      </c>
      <c r="I2" s="116" t="s">
        <v>206</v>
      </c>
    </row>
    <row r="3" spans="3:10" s="83" customFormat="1" ht="17.45" customHeight="1">
      <c r="C3" s="212" t="s">
        <v>58</v>
      </c>
      <c r="D3" s="213" t="s">
        <v>5</v>
      </c>
      <c r="E3" s="213" t="s">
        <v>3</v>
      </c>
      <c r="F3" s="213" t="s">
        <v>1</v>
      </c>
      <c r="G3" s="213" t="s">
        <v>2</v>
      </c>
      <c r="H3" s="210" t="s">
        <v>59</v>
      </c>
      <c r="I3" s="210" t="s">
        <v>60</v>
      </c>
      <c r="J3" s="117" t="s">
        <v>7</v>
      </c>
    </row>
    <row r="4" spans="3:10" s="118" customFormat="1" ht="17.45" customHeight="1">
      <c r="C4" s="212"/>
      <c r="D4" s="211"/>
      <c r="E4" s="211"/>
      <c r="F4" s="211"/>
      <c r="G4" s="211"/>
      <c r="H4" s="211"/>
      <c r="I4" s="211"/>
      <c r="J4" s="119"/>
    </row>
    <row r="5" spans="3:10" s="83" customFormat="1" ht="35.1" customHeight="1">
      <c r="C5" s="120" t="s">
        <v>174</v>
      </c>
      <c r="D5" s="121">
        <v>214755758</v>
      </c>
      <c r="E5" s="122">
        <v>0</v>
      </c>
      <c r="F5" s="122">
        <v>0</v>
      </c>
      <c r="G5" s="122">
        <v>0</v>
      </c>
      <c r="H5" s="121">
        <f>D5</f>
        <v>214755758</v>
      </c>
      <c r="I5" s="121">
        <v>214755758</v>
      </c>
      <c r="J5" s="123"/>
    </row>
    <row r="6" spans="3:10" s="83" customFormat="1" ht="35.1" customHeight="1">
      <c r="C6" s="120" t="s">
        <v>6</v>
      </c>
      <c r="D6" s="121">
        <v>1010134108</v>
      </c>
      <c r="E6" s="122">
        <v>0</v>
      </c>
      <c r="F6" s="122">
        <v>0</v>
      </c>
      <c r="G6" s="122">
        <v>0</v>
      </c>
      <c r="H6" s="121">
        <f t="shared" ref="H6:H15" si="0">D6</f>
        <v>1010134108</v>
      </c>
      <c r="I6" s="121">
        <v>1010134108</v>
      </c>
      <c r="J6" s="123"/>
    </row>
    <row r="7" spans="3:10" s="83" customFormat="1" ht="35.1" customHeight="1">
      <c r="C7" s="120" t="s">
        <v>175</v>
      </c>
      <c r="D7" s="121">
        <v>443803426</v>
      </c>
      <c r="E7" s="122">
        <v>0</v>
      </c>
      <c r="F7" s="122">
        <v>0</v>
      </c>
      <c r="G7" s="122">
        <v>0</v>
      </c>
      <c r="H7" s="121">
        <f t="shared" si="0"/>
        <v>443803426</v>
      </c>
      <c r="I7" s="121">
        <v>443803426</v>
      </c>
      <c r="J7" s="123"/>
    </row>
    <row r="8" spans="3:10" s="83" customFormat="1" ht="35.1" customHeight="1">
      <c r="C8" s="120" t="s">
        <v>176</v>
      </c>
      <c r="D8" s="121">
        <v>139726498</v>
      </c>
      <c r="E8" s="122">
        <v>0</v>
      </c>
      <c r="F8" s="122">
        <v>0</v>
      </c>
      <c r="G8" s="122">
        <v>0</v>
      </c>
      <c r="H8" s="121">
        <f t="shared" si="0"/>
        <v>139726498</v>
      </c>
      <c r="I8" s="121">
        <v>139726498</v>
      </c>
      <c r="J8" s="123"/>
    </row>
    <row r="9" spans="3:10" s="83" customFormat="1" ht="35.1" customHeight="1">
      <c r="C9" s="120" t="s">
        <v>4</v>
      </c>
      <c r="D9" s="121">
        <v>470588448</v>
      </c>
      <c r="E9" s="122">
        <v>0</v>
      </c>
      <c r="F9" s="122">
        <v>0</v>
      </c>
      <c r="G9" s="122">
        <v>0</v>
      </c>
      <c r="H9" s="121">
        <f t="shared" si="0"/>
        <v>470588448</v>
      </c>
      <c r="I9" s="121">
        <v>470588448</v>
      </c>
      <c r="J9" s="123"/>
    </row>
    <row r="10" spans="3:10" s="83" customFormat="1" ht="35.1" customHeight="1">
      <c r="C10" s="120" t="s">
        <v>177</v>
      </c>
      <c r="D10" s="121">
        <v>88000000</v>
      </c>
      <c r="E10" s="122">
        <v>0</v>
      </c>
      <c r="F10" s="122">
        <v>0</v>
      </c>
      <c r="G10" s="122">
        <v>0</v>
      </c>
      <c r="H10" s="121">
        <f t="shared" si="0"/>
        <v>88000000</v>
      </c>
      <c r="I10" s="121">
        <v>88000000</v>
      </c>
      <c r="J10" s="123"/>
    </row>
    <row r="11" spans="3:10" s="83" customFormat="1" ht="35.1" customHeight="1">
      <c r="C11" s="120" t="s">
        <v>178</v>
      </c>
      <c r="D11" s="121">
        <v>180000000</v>
      </c>
      <c r="E11" s="122">
        <v>0</v>
      </c>
      <c r="F11" s="122">
        <v>0</v>
      </c>
      <c r="G11" s="122">
        <v>0</v>
      </c>
      <c r="H11" s="121">
        <f t="shared" si="0"/>
        <v>180000000</v>
      </c>
      <c r="I11" s="121">
        <v>180000000</v>
      </c>
      <c r="J11" s="123"/>
    </row>
    <row r="12" spans="3:10" s="83" customFormat="1" ht="35.1" customHeight="1">
      <c r="C12" s="120" t="s">
        <v>179</v>
      </c>
      <c r="D12" s="121">
        <v>21000000</v>
      </c>
      <c r="E12" s="122">
        <v>0</v>
      </c>
      <c r="F12" s="122">
        <v>0</v>
      </c>
      <c r="G12" s="122">
        <v>0</v>
      </c>
      <c r="H12" s="121">
        <f t="shared" si="0"/>
        <v>21000000</v>
      </c>
      <c r="I12" s="121">
        <v>21000000</v>
      </c>
      <c r="J12" s="123"/>
    </row>
    <row r="13" spans="3:10" s="83" customFormat="1" ht="35.1" customHeight="1">
      <c r="C13" s="120" t="s">
        <v>180</v>
      </c>
      <c r="D13" s="121">
        <v>1624171</v>
      </c>
      <c r="E13" s="122">
        <v>0</v>
      </c>
      <c r="F13" s="122">
        <v>0</v>
      </c>
      <c r="G13" s="122">
        <v>0</v>
      </c>
      <c r="H13" s="121">
        <f t="shared" si="0"/>
        <v>1624171</v>
      </c>
      <c r="I13" s="121">
        <v>1624171</v>
      </c>
      <c r="J13" s="123"/>
    </row>
    <row r="14" spans="3:10" s="83" customFormat="1" ht="35.1" customHeight="1">
      <c r="C14" s="120" t="s">
        <v>181</v>
      </c>
      <c r="D14" s="121">
        <v>2000000</v>
      </c>
      <c r="E14" s="122">
        <v>0</v>
      </c>
      <c r="F14" s="122">
        <v>0</v>
      </c>
      <c r="G14" s="122">
        <v>0</v>
      </c>
      <c r="H14" s="121">
        <f t="shared" si="0"/>
        <v>2000000</v>
      </c>
      <c r="I14" s="121">
        <v>2000000</v>
      </c>
      <c r="J14" s="123"/>
    </row>
    <row r="15" spans="3:10" s="83" customFormat="1" ht="35.1" customHeight="1">
      <c r="C15" s="167" t="s">
        <v>237</v>
      </c>
      <c r="D15" s="121">
        <v>370000</v>
      </c>
      <c r="E15" s="122">
        <v>0</v>
      </c>
      <c r="F15" s="122">
        <v>0</v>
      </c>
      <c r="G15" s="122">
        <v>0</v>
      </c>
      <c r="H15" s="121">
        <f t="shared" si="0"/>
        <v>370000</v>
      </c>
      <c r="I15" s="121">
        <v>370000</v>
      </c>
      <c r="J15" s="123"/>
    </row>
    <row r="16" spans="3:10" s="83" customFormat="1" ht="35.1" customHeight="1">
      <c r="C16" s="124" t="s">
        <v>7</v>
      </c>
      <c r="D16" s="121">
        <f>SUM(D5:D15)</f>
        <v>2572002409</v>
      </c>
      <c r="E16" s="121">
        <f t="shared" ref="E16:G16" si="1">SUM(E5:E14)</f>
        <v>0</v>
      </c>
      <c r="F16" s="121">
        <f t="shared" si="1"/>
        <v>0</v>
      </c>
      <c r="G16" s="121">
        <f t="shared" si="1"/>
        <v>0</v>
      </c>
      <c r="H16" s="121">
        <f>SUM(H5:H15)</f>
        <v>2572002409</v>
      </c>
      <c r="I16" s="121">
        <f>SUM(I5:I15)</f>
        <v>2572002409</v>
      </c>
      <c r="J16" s="123"/>
    </row>
    <row r="17" spans="3:10" s="83" customFormat="1" ht="4.9000000000000004" customHeight="1">
      <c r="C17" s="125"/>
      <c r="D17" s="126"/>
      <c r="E17" s="126"/>
      <c r="F17" s="126"/>
      <c r="G17" s="126"/>
      <c r="H17" s="126"/>
      <c r="I17" s="127"/>
      <c r="J17" s="128"/>
    </row>
    <row r="18" spans="3:10" ht="1.9" customHeight="1"/>
  </sheetData>
  <mergeCells count="7">
    <mergeCell ref="I3:I4"/>
    <mergeCell ref="C3:C4"/>
    <mergeCell ref="D3:D4"/>
    <mergeCell ref="E3:E4"/>
    <mergeCell ref="F3:F4"/>
    <mergeCell ref="G3:G4"/>
    <mergeCell ref="H3:H4"/>
  </mergeCells>
  <phoneticPr fontId="3"/>
  <printOptions horizontalCentered="1"/>
  <pageMargins left="0.19685039370078741" right="0.19685039370078741" top="0.74803149606299213" bottom="0.15748031496062992" header="0.31496062992125984" footer="0.31496062992125984"/>
  <pageSetup paperSize="9" orientation="landscape" r:id="rId1"/>
  <ignoredErrors>
    <ignoredError sqref="E16:G17"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C1:I19"/>
  <sheetViews>
    <sheetView view="pageBreakPreview" zoomScaleNormal="80" zoomScaleSheetLayoutView="100" workbookViewId="0">
      <selection activeCell="C2" sqref="C2"/>
    </sheetView>
  </sheetViews>
  <sheetFormatPr defaultColWidth="9" defaultRowHeight="13.5"/>
  <cols>
    <col min="1" max="1" width="19.5" style="1" bestFit="1" customWidth="1"/>
    <col min="2" max="2" width="1" style="1" customWidth="1"/>
    <col min="3" max="3" width="26.125" style="1" bestFit="1" customWidth="1"/>
    <col min="4" max="5" width="18.625" style="1" customWidth="1"/>
    <col min="6" max="6" width="3.5" style="1" customWidth="1"/>
    <col min="7" max="7" width="26.125" style="1" bestFit="1" customWidth="1"/>
    <col min="8" max="9" width="18.625" style="1" customWidth="1"/>
    <col min="10" max="10" width="11.375" style="1" customWidth="1"/>
    <col min="11" max="16384" width="9" style="1"/>
  </cols>
  <sheetData>
    <row r="1" spans="3:9" ht="11.25" customHeight="1"/>
    <row r="2" spans="3:9" ht="19.5" customHeight="1">
      <c r="C2" s="1" t="s">
        <v>182</v>
      </c>
      <c r="D2" s="26"/>
      <c r="E2" s="30" t="s">
        <v>205</v>
      </c>
      <c r="F2" s="26"/>
      <c r="G2" s="48" t="s">
        <v>183</v>
      </c>
      <c r="H2" s="26"/>
      <c r="I2" s="30" t="s">
        <v>205</v>
      </c>
    </row>
    <row r="3" spans="3:9" s="83" customFormat="1" ht="30" customHeight="1">
      <c r="C3" s="84" t="s">
        <v>61</v>
      </c>
      <c r="D3" s="84" t="s">
        <v>62</v>
      </c>
      <c r="E3" s="84" t="s">
        <v>63</v>
      </c>
      <c r="F3" s="97"/>
      <c r="G3" s="84" t="s">
        <v>61</v>
      </c>
      <c r="H3" s="84" t="s">
        <v>62</v>
      </c>
      <c r="I3" s="84" t="s">
        <v>63</v>
      </c>
    </row>
    <row r="4" spans="3:9" s="83" customFormat="1" ht="16.149999999999999" customHeight="1">
      <c r="C4" s="98" t="s">
        <v>65</v>
      </c>
      <c r="D4" s="99"/>
      <c r="E4" s="99"/>
      <c r="F4" s="100"/>
      <c r="G4" s="99" t="s">
        <v>65</v>
      </c>
      <c r="H4" s="99"/>
      <c r="I4" s="99"/>
    </row>
    <row r="5" spans="3:9" s="83" customFormat="1" ht="16.149999999999999" customHeight="1">
      <c r="C5" s="101" t="s">
        <v>66</v>
      </c>
      <c r="D5" s="102"/>
      <c r="E5" s="102"/>
      <c r="F5" s="100"/>
      <c r="G5" s="102" t="s">
        <v>66</v>
      </c>
      <c r="H5" s="102"/>
      <c r="I5" s="102"/>
    </row>
    <row r="6" spans="3:9" s="83" customFormat="1" ht="21" customHeight="1">
      <c r="C6" s="98" t="s">
        <v>184</v>
      </c>
      <c r="D6" s="99">
        <v>10501777</v>
      </c>
      <c r="E6" s="99">
        <v>3948778</v>
      </c>
      <c r="F6" s="100"/>
      <c r="G6" s="98" t="s">
        <v>184</v>
      </c>
      <c r="H6" s="99">
        <v>7878782</v>
      </c>
      <c r="I6" s="99">
        <v>2962504</v>
      </c>
    </row>
    <row r="7" spans="3:9" s="83" customFormat="1" ht="21" customHeight="1">
      <c r="C7" s="103" t="s">
        <v>67</v>
      </c>
      <c r="D7" s="86">
        <v>6251500</v>
      </c>
      <c r="E7" s="86">
        <v>572300</v>
      </c>
      <c r="F7" s="100"/>
      <c r="G7" s="86" t="s">
        <v>67</v>
      </c>
      <c r="H7" s="86">
        <v>4623900</v>
      </c>
      <c r="I7" s="86">
        <v>423300</v>
      </c>
    </row>
    <row r="8" spans="3:9" s="83" customFormat="1" ht="21" customHeight="1">
      <c r="C8" s="103" t="s">
        <v>147</v>
      </c>
      <c r="D8" s="86">
        <v>1024300</v>
      </c>
      <c r="E8" s="86">
        <v>124308</v>
      </c>
      <c r="F8" s="100"/>
      <c r="G8" s="86" t="s">
        <v>147</v>
      </c>
      <c r="H8" s="86">
        <v>582500</v>
      </c>
      <c r="I8" s="86">
        <v>70692</v>
      </c>
    </row>
    <row r="9" spans="3:9" s="83" customFormat="1" ht="21" customHeight="1">
      <c r="C9" s="98" t="s">
        <v>148</v>
      </c>
      <c r="D9" s="104">
        <v>59200</v>
      </c>
      <c r="E9" s="104">
        <v>0</v>
      </c>
      <c r="F9" s="100"/>
      <c r="G9" s="99" t="s">
        <v>148</v>
      </c>
      <c r="H9" s="99">
        <v>27800</v>
      </c>
      <c r="I9" s="99">
        <v>0</v>
      </c>
    </row>
    <row r="10" spans="3:9" s="83" customFormat="1" ht="21" customHeight="1">
      <c r="C10" s="103" t="s">
        <v>68</v>
      </c>
      <c r="D10" s="86"/>
      <c r="E10" s="86"/>
      <c r="F10" s="100"/>
      <c r="G10" s="86" t="s">
        <v>68</v>
      </c>
      <c r="H10" s="86"/>
      <c r="I10" s="86"/>
    </row>
    <row r="11" spans="3:9" s="83" customFormat="1" ht="21" customHeight="1">
      <c r="C11" s="103" t="s">
        <v>149</v>
      </c>
      <c r="D11" s="86">
        <v>192600</v>
      </c>
      <c r="E11" s="86">
        <v>0</v>
      </c>
      <c r="F11" s="100"/>
      <c r="G11" s="86" t="s">
        <v>149</v>
      </c>
      <c r="H11" s="86">
        <v>235700</v>
      </c>
      <c r="I11" s="86">
        <v>0</v>
      </c>
    </row>
    <row r="12" spans="3:9" s="83" customFormat="1" ht="21" customHeight="1">
      <c r="C12" s="103" t="s">
        <v>238</v>
      </c>
      <c r="D12" s="86">
        <v>0</v>
      </c>
      <c r="E12" s="86">
        <v>0</v>
      </c>
      <c r="F12" s="100"/>
      <c r="G12" s="86" t="s">
        <v>238</v>
      </c>
      <c r="H12" s="86">
        <v>0</v>
      </c>
      <c r="I12" s="168" t="s">
        <v>236</v>
      </c>
    </row>
    <row r="13" spans="3:9" s="83" customFormat="1" ht="21" customHeight="1">
      <c r="C13" s="98" t="s">
        <v>150</v>
      </c>
      <c r="D13" s="104">
        <v>0</v>
      </c>
      <c r="E13" s="86">
        <v>0</v>
      </c>
      <c r="F13" s="100"/>
      <c r="G13" s="99" t="s">
        <v>150</v>
      </c>
      <c r="H13" s="99">
        <v>0</v>
      </c>
      <c r="I13" s="99">
        <v>0</v>
      </c>
    </row>
    <row r="14" spans="3:9" s="83" customFormat="1" ht="21" customHeight="1" thickBot="1">
      <c r="C14" s="105" t="s">
        <v>64</v>
      </c>
      <c r="D14" s="106">
        <f>SUM(D4:D13)</f>
        <v>18029377</v>
      </c>
      <c r="E14" s="106">
        <f>SUM(E4:E13)</f>
        <v>4645386</v>
      </c>
      <c r="F14" s="100"/>
      <c r="G14" s="107" t="s">
        <v>64</v>
      </c>
      <c r="H14" s="106">
        <f>SUM(H4:H13)</f>
        <v>13348682</v>
      </c>
      <c r="I14" s="106">
        <f>SUM(I4:I13)</f>
        <v>3456496</v>
      </c>
    </row>
    <row r="15" spans="3:9" s="83" customFormat="1" ht="21" customHeight="1" thickTop="1">
      <c r="C15" s="108" t="s">
        <v>7</v>
      </c>
      <c r="D15" s="102">
        <f>D14</f>
        <v>18029377</v>
      </c>
      <c r="E15" s="102">
        <f>E14</f>
        <v>4645386</v>
      </c>
      <c r="F15" s="100"/>
      <c r="G15" s="109" t="s">
        <v>7</v>
      </c>
      <c r="H15" s="102">
        <f>+H14</f>
        <v>13348682</v>
      </c>
      <c r="I15" s="102">
        <f>+I14</f>
        <v>3456496</v>
      </c>
    </row>
    <row r="16" spans="3:9" s="83" customFormat="1" ht="21" customHeight="1">
      <c r="C16" s="110"/>
      <c r="D16" s="111"/>
      <c r="E16" s="111"/>
      <c r="F16" s="100"/>
      <c r="G16" s="112"/>
      <c r="H16" s="111"/>
      <c r="I16" s="111"/>
    </row>
    <row r="17" spans="3:9" ht="6.75" customHeight="1">
      <c r="C17" s="113"/>
      <c r="D17" s="114"/>
      <c r="E17" s="114"/>
      <c r="F17" s="48"/>
      <c r="G17" s="48"/>
      <c r="H17" s="48"/>
      <c r="I17" s="29"/>
    </row>
    <row r="18" spans="3:9" ht="18.75" customHeight="1">
      <c r="D18" s="48"/>
      <c r="E18" s="48"/>
      <c r="F18" s="48"/>
      <c r="G18" s="48"/>
      <c r="H18" s="48"/>
      <c r="I18" s="29"/>
    </row>
    <row r="19" spans="3:9">
      <c r="D19" s="46"/>
      <c r="E19" s="46"/>
      <c r="F19" s="46"/>
      <c r="G19" s="46"/>
    </row>
  </sheetData>
  <phoneticPr fontId="3"/>
  <printOptions horizontalCentered="1"/>
  <pageMargins left="0.19685039370078741" right="0.19685039370078741" top="0.74803149606299213" bottom="0.15748031496062992" header="0.31496062992125984" footer="0.31496062992125984"/>
  <pageSetup paperSize="9" orientation="landscape" r:id="rId1"/>
  <rowBreaks count="1" manualBreakCount="1">
    <brk id="1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pageSetUpPr fitToPage="1"/>
  </sheetPr>
  <dimension ref="B1:L32"/>
  <sheetViews>
    <sheetView view="pageBreakPreview" zoomScale="120" zoomScaleNormal="100" zoomScaleSheetLayoutView="120" workbookViewId="0">
      <pane xSplit="4" ySplit="5" topLeftCell="E6" activePane="bottomRight" state="frozen"/>
      <selection pane="topRight" activeCell="E1" sqref="E1"/>
      <selection pane="bottomLeft" activeCell="A6" sqref="A6"/>
      <selection pane="bottomRight" activeCell="B2" sqref="B2"/>
    </sheetView>
  </sheetViews>
  <sheetFormatPr defaultColWidth="9" defaultRowHeight="13.5"/>
  <cols>
    <col min="1" max="1" width="4.375" style="1" customWidth="1"/>
    <col min="2" max="2" width="20.75" style="1" customWidth="1"/>
    <col min="3" max="3" width="8.625" style="1" customWidth="1"/>
    <col min="4" max="4" width="11.625" style="1" customWidth="1"/>
    <col min="5" max="12" width="9.375" style="1" customWidth="1"/>
    <col min="13" max="13" width="0.625" style="1" customWidth="1"/>
    <col min="14" max="14" width="5.375" style="1" customWidth="1"/>
    <col min="15" max="16384" width="9" style="1"/>
  </cols>
  <sheetData>
    <row r="1" spans="2:12" ht="16.5" customHeight="1"/>
    <row r="2" spans="2:12">
      <c r="B2" s="2" t="s">
        <v>69</v>
      </c>
    </row>
    <row r="3" spans="2:12">
      <c r="B3" s="2" t="s">
        <v>70</v>
      </c>
      <c r="C3" s="3"/>
      <c r="D3" s="4"/>
      <c r="E3" s="4"/>
      <c r="F3" s="4"/>
      <c r="G3" s="4"/>
      <c r="H3" s="4"/>
      <c r="I3" s="4"/>
      <c r="J3" s="4"/>
      <c r="K3" s="4"/>
      <c r="L3" s="5" t="s">
        <v>205</v>
      </c>
    </row>
    <row r="4" spans="2:12" ht="15.95" customHeight="1">
      <c r="B4" s="216" t="s">
        <v>58</v>
      </c>
      <c r="C4" s="214" t="s">
        <v>71</v>
      </c>
      <c r="D4" s="6"/>
      <c r="E4" s="219" t="s">
        <v>72</v>
      </c>
      <c r="F4" s="216" t="s">
        <v>73</v>
      </c>
      <c r="G4" s="216" t="s">
        <v>74</v>
      </c>
      <c r="H4" s="216" t="s">
        <v>75</v>
      </c>
      <c r="I4" s="214" t="s">
        <v>76</v>
      </c>
      <c r="J4" s="7"/>
      <c r="K4" s="8"/>
      <c r="L4" s="216" t="s">
        <v>77</v>
      </c>
    </row>
    <row r="5" spans="2:12" ht="15.95" customHeight="1">
      <c r="B5" s="218"/>
      <c r="C5" s="217"/>
      <c r="D5" s="9" t="s">
        <v>78</v>
      </c>
      <c r="E5" s="220"/>
      <c r="F5" s="217"/>
      <c r="G5" s="217"/>
      <c r="H5" s="217"/>
      <c r="I5" s="215"/>
      <c r="J5" s="10" t="s">
        <v>79</v>
      </c>
      <c r="K5" s="10" t="s">
        <v>80</v>
      </c>
      <c r="L5" s="217"/>
    </row>
    <row r="6" spans="2:12" ht="24.95" customHeight="1">
      <c r="B6" s="11" t="s">
        <v>239</v>
      </c>
      <c r="C6" s="12"/>
      <c r="D6" s="13"/>
      <c r="E6" s="14"/>
      <c r="F6" s="15"/>
      <c r="G6" s="15"/>
      <c r="H6" s="15"/>
      <c r="I6" s="15"/>
      <c r="J6" s="15"/>
      <c r="K6" s="15"/>
      <c r="L6" s="15"/>
    </row>
    <row r="7" spans="2:12" ht="24.95" customHeight="1">
      <c r="B7" s="11" t="s">
        <v>240</v>
      </c>
      <c r="C7" s="12">
        <v>910688710</v>
      </c>
      <c r="D7" s="13">
        <v>88914313</v>
      </c>
      <c r="E7" s="14">
        <v>165949590</v>
      </c>
      <c r="F7" s="15">
        <v>205295120</v>
      </c>
      <c r="G7" s="16">
        <v>488186000</v>
      </c>
      <c r="H7" s="15">
        <v>51258000</v>
      </c>
      <c r="I7" s="16">
        <v>0</v>
      </c>
      <c r="J7" s="16">
        <v>0</v>
      </c>
      <c r="K7" s="16">
        <v>0</v>
      </c>
      <c r="L7" s="15">
        <v>0</v>
      </c>
    </row>
    <row r="8" spans="2:12" ht="25.5" customHeight="1">
      <c r="B8" s="11" t="s">
        <v>241</v>
      </c>
      <c r="C8" s="12">
        <v>625346732</v>
      </c>
      <c r="D8" s="13">
        <v>30894978</v>
      </c>
      <c r="E8" s="14">
        <v>0</v>
      </c>
      <c r="F8" s="15">
        <v>619717732</v>
      </c>
      <c r="G8" s="16">
        <v>5629000</v>
      </c>
      <c r="H8" s="15">
        <v>0</v>
      </c>
      <c r="I8" s="16">
        <v>0</v>
      </c>
      <c r="J8" s="16">
        <v>0</v>
      </c>
      <c r="K8" s="16">
        <v>0</v>
      </c>
      <c r="L8" s="16">
        <v>0</v>
      </c>
    </row>
    <row r="9" spans="2:12" ht="25.5" customHeight="1">
      <c r="B9" s="11" t="s">
        <v>242</v>
      </c>
      <c r="C9" s="12">
        <v>7750708</v>
      </c>
      <c r="D9" s="13">
        <v>1500012</v>
      </c>
      <c r="E9" s="14">
        <v>7750708</v>
      </c>
      <c r="F9" s="16">
        <v>0</v>
      </c>
      <c r="G9" s="16">
        <v>0</v>
      </c>
      <c r="H9" s="16">
        <v>0</v>
      </c>
      <c r="I9" s="16">
        <v>0</v>
      </c>
      <c r="J9" s="16">
        <v>0</v>
      </c>
      <c r="K9" s="16">
        <v>0</v>
      </c>
      <c r="L9" s="16">
        <v>0</v>
      </c>
    </row>
    <row r="10" spans="2:12" ht="24.95" customHeight="1">
      <c r="B10" s="11" t="s">
        <v>243</v>
      </c>
      <c r="C10" s="12">
        <v>199107687</v>
      </c>
      <c r="D10" s="13">
        <v>31478300</v>
      </c>
      <c r="E10" s="14">
        <v>73574385</v>
      </c>
      <c r="F10" s="15">
        <v>11381302</v>
      </c>
      <c r="G10" s="15">
        <v>77661000</v>
      </c>
      <c r="H10" s="15">
        <v>36491000</v>
      </c>
      <c r="I10" s="16">
        <v>0</v>
      </c>
      <c r="J10" s="16">
        <v>0</v>
      </c>
      <c r="K10" s="16">
        <v>0</v>
      </c>
      <c r="L10" s="15">
        <v>0</v>
      </c>
    </row>
    <row r="11" spans="2:12" ht="24.95" customHeight="1">
      <c r="B11" s="11" t="s">
        <v>244</v>
      </c>
      <c r="C11" s="12">
        <v>177861862</v>
      </c>
      <c r="D11" s="13">
        <v>23447853</v>
      </c>
      <c r="E11" s="14">
        <v>57196742</v>
      </c>
      <c r="F11" s="15">
        <v>2760120</v>
      </c>
      <c r="G11" s="15">
        <v>107781000</v>
      </c>
      <c r="H11" s="15">
        <v>10124000</v>
      </c>
      <c r="I11" s="16">
        <v>0</v>
      </c>
      <c r="J11" s="16">
        <v>0</v>
      </c>
      <c r="K11" s="16">
        <v>0</v>
      </c>
      <c r="L11" s="15">
        <v>0</v>
      </c>
    </row>
    <row r="12" spans="2:12" ht="24.95" customHeight="1">
      <c r="B12" s="11" t="s">
        <v>245</v>
      </c>
      <c r="C12" s="12">
        <v>125300000</v>
      </c>
      <c r="D12" s="13">
        <v>228000</v>
      </c>
      <c r="E12" s="14">
        <v>800000</v>
      </c>
      <c r="F12" s="15">
        <v>71000000</v>
      </c>
      <c r="G12" s="16">
        <v>49600000</v>
      </c>
      <c r="H12" s="16">
        <v>3900000</v>
      </c>
      <c r="I12" s="16">
        <v>0</v>
      </c>
      <c r="J12" s="16">
        <v>0</v>
      </c>
      <c r="K12" s="16">
        <v>0</v>
      </c>
      <c r="L12" s="15">
        <v>0</v>
      </c>
    </row>
    <row r="13" spans="2:12" ht="24.95" customHeight="1">
      <c r="B13" s="11" t="s">
        <v>246</v>
      </c>
      <c r="C13" s="12"/>
      <c r="D13" s="13"/>
      <c r="E13" s="14"/>
      <c r="F13" s="15"/>
      <c r="G13" s="15"/>
      <c r="H13" s="15"/>
      <c r="I13" s="15"/>
      <c r="J13" s="15"/>
      <c r="K13" s="15"/>
      <c r="L13" s="15"/>
    </row>
    <row r="14" spans="2:12" ht="24.95" customHeight="1">
      <c r="B14" s="11" t="s">
        <v>247</v>
      </c>
      <c r="C14" s="12">
        <v>2439549732</v>
      </c>
      <c r="D14" s="13">
        <v>223852937</v>
      </c>
      <c r="E14" s="14">
        <v>1058529624</v>
      </c>
      <c r="F14" s="15">
        <v>1304364108</v>
      </c>
      <c r="G14" s="15">
        <v>49616000</v>
      </c>
      <c r="H14" s="16">
        <v>27040000</v>
      </c>
      <c r="I14" s="16">
        <v>0</v>
      </c>
      <c r="J14" s="16">
        <v>0</v>
      </c>
      <c r="K14" s="16">
        <v>0</v>
      </c>
      <c r="L14" s="16">
        <v>0</v>
      </c>
    </row>
    <row r="15" spans="2:12" ht="24.95" customHeight="1">
      <c r="B15" s="11" t="s">
        <v>248</v>
      </c>
      <c r="C15" s="12">
        <v>31075348</v>
      </c>
      <c r="D15" s="13">
        <v>4260591</v>
      </c>
      <c r="E15" s="14">
        <v>31075348</v>
      </c>
      <c r="F15" s="16">
        <v>0</v>
      </c>
      <c r="G15" s="16">
        <v>0</v>
      </c>
      <c r="H15" s="15">
        <v>0</v>
      </c>
      <c r="I15" s="16">
        <v>0</v>
      </c>
      <c r="J15" s="16">
        <v>0</v>
      </c>
      <c r="K15" s="16">
        <v>0</v>
      </c>
      <c r="L15" s="16">
        <v>0</v>
      </c>
    </row>
    <row r="16" spans="2:12" ht="24.95" customHeight="1">
      <c r="B16" s="11" t="s">
        <v>249</v>
      </c>
      <c r="C16" s="16">
        <v>0</v>
      </c>
      <c r="D16" s="17">
        <v>0</v>
      </c>
      <c r="E16" s="18">
        <v>0</v>
      </c>
      <c r="F16" s="18">
        <v>0</v>
      </c>
      <c r="G16" s="18">
        <v>0</v>
      </c>
      <c r="H16" s="18">
        <v>0</v>
      </c>
      <c r="I16" s="16">
        <v>0</v>
      </c>
      <c r="J16" s="16">
        <v>0</v>
      </c>
      <c r="K16" s="16">
        <v>0</v>
      </c>
      <c r="L16" s="16">
        <v>0</v>
      </c>
    </row>
    <row r="17" spans="2:12" ht="24.95" customHeight="1">
      <c r="B17" s="11" t="s">
        <v>250</v>
      </c>
      <c r="C17" s="12">
        <v>151500000</v>
      </c>
      <c r="D17" s="13">
        <v>0</v>
      </c>
      <c r="E17" s="14">
        <v>63400000</v>
      </c>
      <c r="F17" s="16">
        <v>88100000</v>
      </c>
      <c r="G17" s="16">
        <v>0</v>
      </c>
      <c r="H17" s="16">
        <v>0</v>
      </c>
      <c r="I17" s="16">
        <v>0</v>
      </c>
      <c r="J17" s="16">
        <v>0</v>
      </c>
      <c r="K17" s="16">
        <v>0</v>
      </c>
      <c r="L17" s="16">
        <v>0</v>
      </c>
    </row>
    <row r="18" spans="2:12" ht="24.95" customHeight="1">
      <c r="B18" s="19" t="s">
        <v>251</v>
      </c>
      <c r="C18" s="20">
        <f>SUM(C7:C17)</f>
        <v>4668180779</v>
      </c>
      <c r="D18" s="13">
        <f>SUM(D7:D17)</f>
        <v>404576984</v>
      </c>
      <c r="E18" s="14">
        <v>1370375112</v>
      </c>
      <c r="F18" s="15">
        <v>2337048781</v>
      </c>
      <c r="G18" s="15">
        <v>802418000</v>
      </c>
      <c r="H18" s="15">
        <v>133576000</v>
      </c>
      <c r="I18" s="15">
        <v>0</v>
      </c>
      <c r="J18" s="15">
        <v>0</v>
      </c>
      <c r="K18" s="15">
        <v>0</v>
      </c>
      <c r="L18" s="15">
        <v>0</v>
      </c>
    </row>
    <row r="19" spans="2:12" ht="24.95" customHeight="1">
      <c r="B19" s="21"/>
      <c r="C19" s="3"/>
      <c r="D19" s="3"/>
      <c r="E19" s="3"/>
      <c r="F19" s="3"/>
      <c r="G19" s="3"/>
      <c r="H19" s="3"/>
      <c r="I19" s="3"/>
      <c r="J19" s="3"/>
      <c r="K19" s="3"/>
      <c r="L19" s="3"/>
    </row>
    <row r="20" spans="2:12" ht="24.95" customHeight="1">
      <c r="B20" s="21"/>
      <c r="C20" s="3"/>
      <c r="D20" s="3"/>
      <c r="E20" s="3"/>
      <c r="F20" s="3"/>
      <c r="G20" s="3"/>
      <c r="H20" s="3"/>
      <c r="I20" s="3"/>
      <c r="J20" s="3"/>
      <c r="K20" s="3"/>
      <c r="L20" s="3"/>
    </row>
    <row r="21" spans="2:12" ht="3.75" customHeight="1"/>
    <row r="22" spans="2:12" ht="12" customHeight="1"/>
    <row r="32" spans="2:12" ht="24.75" customHeight="1"/>
  </sheetData>
  <mergeCells count="8">
    <mergeCell ref="I4:I5"/>
    <mergeCell ref="L4:L5"/>
    <mergeCell ref="B4:B5"/>
    <mergeCell ref="C4:C5"/>
    <mergeCell ref="E4:E5"/>
    <mergeCell ref="F4:F5"/>
    <mergeCell ref="G4:G5"/>
    <mergeCell ref="H4:H5"/>
  </mergeCells>
  <phoneticPr fontId="3"/>
  <printOptions horizontalCentered="1"/>
  <pageMargins left="0.19685039370078741" right="0.19685039370078741" top="0.74803149606299213" bottom="0.15748031496062992"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pageSetUpPr fitToPage="1"/>
  </sheetPr>
  <dimension ref="B1:N21"/>
  <sheetViews>
    <sheetView view="pageBreakPreview" zoomScale="90" zoomScaleNormal="80" zoomScaleSheetLayoutView="90" workbookViewId="0">
      <selection activeCell="C2" sqref="C2"/>
    </sheetView>
  </sheetViews>
  <sheetFormatPr defaultColWidth="9" defaultRowHeight="13.5"/>
  <cols>
    <col min="1" max="1" width="13.875" style="1" bestFit="1" customWidth="1"/>
    <col min="2" max="2" width="5.875" style="24" customWidth="1"/>
    <col min="3" max="3" width="20.625" style="24" customWidth="1"/>
    <col min="4" max="4" width="15.125" style="24" bestFit="1" customWidth="1"/>
    <col min="5" max="5" width="13.125" style="24" customWidth="1"/>
    <col min="6" max="8" width="13.125" style="24" bestFit="1" customWidth="1"/>
    <col min="9" max="9" width="15.125" style="24" bestFit="1" customWidth="1"/>
    <col min="10" max="12" width="13.125" style="24" bestFit="1" customWidth="1"/>
    <col min="13" max="13" width="0.875" style="24" customWidth="1"/>
    <col min="14" max="14" width="13.625" style="24" customWidth="1"/>
    <col min="15" max="16384" width="9" style="1"/>
  </cols>
  <sheetData>
    <row r="1" spans="3:13" s="24" customFormat="1"/>
    <row r="2" spans="3:13" s="24" customFormat="1" ht="19.5" customHeight="1">
      <c r="C2" s="88" t="s">
        <v>81</v>
      </c>
      <c r="D2" s="89"/>
      <c r="E2" s="89"/>
      <c r="F2" s="89"/>
      <c r="G2" s="89"/>
      <c r="H2" s="89"/>
      <c r="I2" s="89"/>
      <c r="J2" s="89"/>
      <c r="K2" s="90" t="s">
        <v>206</v>
      </c>
      <c r="L2" s="89"/>
      <c r="M2" s="89"/>
    </row>
    <row r="3" spans="3:13" s="24" customFormat="1" ht="27" customHeight="1">
      <c r="C3" s="226" t="s">
        <v>71</v>
      </c>
      <c r="D3" s="236" t="s">
        <v>82</v>
      </c>
      <c r="E3" s="224" t="s">
        <v>83</v>
      </c>
      <c r="F3" s="224" t="s">
        <v>84</v>
      </c>
      <c r="G3" s="224" t="s">
        <v>85</v>
      </c>
      <c r="H3" s="224" t="s">
        <v>86</v>
      </c>
      <c r="I3" s="224" t="s">
        <v>87</v>
      </c>
      <c r="J3" s="224" t="s">
        <v>88</v>
      </c>
      <c r="K3" s="224" t="s">
        <v>89</v>
      </c>
      <c r="L3" s="234"/>
    </row>
    <row r="4" spans="3:13" s="24" customFormat="1" ht="18" customHeight="1">
      <c r="C4" s="227"/>
      <c r="D4" s="237"/>
      <c r="E4" s="225"/>
      <c r="F4" s="225"/>
      <c r="G4" s="225"/>
      <c r="H4" s="225"/>
      <c r="I4" s="225"/>
      <c r="J4" s="225"/>
      <c r="K4" s="225"/>
      <c r="L4" s="235"/>
    </row>
    <row r="5" spans="3:13" s="24" customFormat="1" ht="30" customHeight="1">
      <c r="C5" s="91">
        <v>4668180779</v>
      </c>
      <c r="D5" s="92">
        <v>4381046906</v>
      </c>
      <c r="E5" s="93">
        <v>148594628</v>
      </c>
      <c r="F5" s="93">
        <v>138539245</v>
      </c>
      <c r="G5" s="93">
        <v>0</v>
      </c>
      <c r="H5" s="94">
        <v>0</v>
      </c>
      <c r="I5" s="94">
        <v>0</v>
      </c>
      <c r="J5" s="93">
        <v>0</v>
      </c>
      <c r="K5" s="143">
        <v>5.2981790636068456E-3</v>
      </c>
      <c r="L5" s="95"/>
    </row>
    <row r="6" spans="3:13" s="24" customFormat="1"/>
    <row r="7" spans="3:13" s="24" customFormat="1"/>
    <row r="8" spans="3:13" s="24" customFormat="1"/>
    <row r="9" spans="3:13" s="24" customFormat="1"/>
    <row r="10" spans="3:13" s="24" customFormat="1" ht="19.5" customHeight="1">
      <c r="C10" s="88" t="s">
        <v>90</v>
      </c>
      <c r="D10" s="89"/>
      <c r="E10" s="89"/>
      <c r="F10" s="89"/>
      <c r="G10" s="89"/>
      <c r="H10" s="89"/>
      <c r="I10" s="89"/>
      <c r="J10" s="89"/>
      <c r="K10" s="89"/>
      <c r="L10" s="90" t="s">
        <v>206</v>
      </c>
    </row>
    <row r="11" spans="3:13" s="24" customFormat="1">
      <c r="C11" s="226" t="s">
        <v>71</v>
      </c>
      <c r="D11" s="236" t="s">
        <v>91</v>
      </c>
      <c r="E11" s="224" t="s">
        <v>92</v>
      </c>
      <c r="F11" s="224" t="s">
        <v>93</v>
      </c>
      <c r="G11" s="224" t="s">
        <v>94</v>
      </c>
      <c r="H11" s="224" t="s">
        <v>95</v>
      </c>
      <c r="I11" s="224" t="s">
        <v>96</v>
      </c>
      <c r="J11" s="224" t="s">
        <v>97</v>
      </c>
      <c r="K11" s="224" t="s">
        <v>98</v>
      </c>
      <c r="L11" s="224" t="s">
        <v>99</v>
      </c>
    </row>
    <row r="12" spans="3:13" s="24" customFormat="1">
      <c r="C12" s="227"/>
      <c r="D12" s="237"/>
      <c r="E12" s="225"/>
      <c r="F12" s="225"/>
      <c r="G12" s="225"/>
      <c r="H12" s="225"/>
      <c r="I12" s="225"/>
      <c r="J12" s="225"/>
      <c r="K12" s="225"/>
      <c r="L12" s="225"/>
    </row>
    <row r="13" spans="3:13" s="24" customFormat="1" ht="34.15" customHeight="1">
      <c r="C13" s="91">
        <f>C5</f>
        <v>4668180779</v>
      </c>
      <c r="D13" s="92">
        <v>404576984</v>
      </c>
      <c r="E13" s="93">
        <v>405083205</v>
      </c>
      <c r="F13" s="93">
        <v>415179136</v>
      </c>
      <c r="G13" s="93">
        <v>399076140</v>
      </c>
      <c r="H13" s="93">
        <v>368343125</v>
      </c>
      <c r="I13" s="93">
        <v>1526510767</v>
      </c>
      <c r="J13" s="93">
        <v>784535950</v>
      </c>
      <c r="K13" s="93">
        <v>309634377</v>
      </c>
      <c r="L13" s="94">
        <v>55241095</v>
      </c>
    </row>
    <row r="14" spans="3:13" s="24" customFormat="1"/>
    <row r="15" spans="3:13" s="24" customFormat="1"/>
    <row r="16" spans="3:13" s="24" customFormat="1" ht="19.5" customHeight="1">
      <c r="C16" s="88" t="s">
        <v>100</v>
      </c>
      <c r="F16" s="89"/>
      <c r="G16" s="89"/>
      <c r="H16" s="89"/>
      <c r="I16" s="90" t="s">
        <v>206</v>
      </c>
    </row>
    <row r="17" spans="3:9" s="24" customFormat="1" ht="13.15" customHeight="1">
      <c r="C17" s="226" t="s">
        <v>101</v>
      </c>
      <c r="D17" s="228" t="s">
        <v>102</v>
      </c>
      <c r="E17" s="229"/>
      <c r="F17" s="229"/>
      <c r="G17" s="229"/>
      <c r="H17" s="229"/>
      <c r="I17" s="230"/>
    </row>
    <row r="18" spans="3:9" s="24" customFormat="1" ht="20.25" customHeight="1">
      <c r="C18" s="227"/>
      <c r="D18" s="231"/>
      <c r="E18" s="232"/>
      <c r="F18" s="232"/>
      <c r="G18" s="232"/>
      <c r="H18" s="232"/>
      <c r="I18" s="233"/>
    </row>
    <row r="19" spans="3:9" s="24" customFormat="1" ht="32.450000000000003" customHeight="1">
      <c r="C19" s="96" t="s">
        <v>202</v>
      </c>
      <c r="D19" s="221" t="s">
        <v>203</v>
      </c>
      <c r="E19" s="222"/>
      <c r="F19" s="222"/>
      <c r="G19" s="222"/>
      <c r="H19" s="222"/>
      <c r="I19" s="223"/>
    </row>
    <row r="20" spans="3:9" s="24" customFormat="1" ht="19.5" customHeight="1">
      <c r="C20" s="24" t="s">
        <v>212</v>
      </c>
    </row>
    <row r="21" spans="3:9" s="24" customFormat="1"/>
  </sheetData>
  <mergeCells count="23">
    <mergeCell ref="L3:L4"/>
    <mergeCell ref="C11:C12"/>
    <mergeCell ref="D11:D12"/>
    <mergeCell ref="E11:E12"/>
    <mergeCell ref="F11:F12"/>
    <mergeCell ref="G11:G12"/>
    <mergeCell ref="H11:H12"/>
    <mergeCell ref="C3:C4"/>
    <mergeCell ref="D3:D4"/>
    <mergeCell ref="E3:E4"/>
    <mergeCell ref="F3:F4"/>
    <mergeCell ref="G3:G4"/>
    <mergeCell ref="H3:H4"/>
    <mergeCell ref="C17:C18"/>
    <mergeCell ref="D17:I18"/>
    <mergeCell ref="I3:I4"/>
    <mergeCell ref="J3:J4"/>
    <mergeCell ref="K3:K4"/>
    <mergeCell ref="D19:I19"/>
    <mergeCell ref="I11:I12"/>
    <mergeCell ref="J11:J12"/>
    <mergeCell ref="K11:K12"/>
    <mergeCell ref="L11:L12"/>
  </mergeCells>
  <phoneticPr fontId="3"/>
  <printOptions horizontalCentered="1"/>
  <pageMargins left="0.19685039370078741" right="0.19685039370078741" top="0.74803149606299213" bottom="0.15748031496062992" header="0.31496062992125984" footer="0.31496062992125984"/>
  <pageSetup paperSize="9" scale="9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5">
    <pageSetUpPr fitToPage="1"/>
  </sheetPr>
  <dimension ref="B1:G7"/>
  <sheetViews>
    <sheetView view="pageBreakPreview" zoomScale="110" zoomScaleNormal="100" zoomScaleSheetLayoutView="110" workbookViewId="0">
      <selection activeCell="B2" sqref="B2"/>
    </sheetView>
  </sheetViews>
  <sheetFormatPr defaultColWidth="9" defaultRowHeight="13.5"/>
  <cols>
    <col min="1" max="1" width="2.875" style="1" customWidth="1"/>
    <col min="2" max="7" width="16.625" style="1" customWidth="1"/>
    <col min="8" max="8" width="0.875" style="1" customWidth="1"/>
    <col min="9" max="16384" width="9" style="1"/>
  </cols>
  <sheetData>
    <row r="1" spans="2:7" ht="7.5" customHeight="1"/>
    <row r="2" spans="2:7" ht="15.75" customHeight="1">
      <c r="B2" s="2" t="s">
        <v>103</v>
      </c>
      <c r="G2" s="82" t="s">
        <v>207</v>
      </c>
    </row>
    <row r="3" spans="2:7" s="83" customFormat="1" ht="23.1" customHeight="1">
      <c r="B3" s="210" t="s">
        <v>104</v>
      </c>
      <c r="C3" s="210" t="s">
        <v>105</v>
      </c>
      <c r="D3" s="210" t="s">
        <v>106</v>
      </c>
      <c r="E3" s="239" t="s">
        <v>107</v>
      </c>
      <c r="F3" s="240"/>
      <c r="G3" s="210" t="s">
        <v>108</v>
      </c>
    </row>
    <row r="4" spans="2:7" s="83" customFormat="1" ht="23.1" customHeight="1">
      <c r="B4" s="238"/>
      <c r="C4" s="238"/>
      <c r="D4" s="238"/>
      <c r="E4" s="84" t="s">
        <v>109</v>
      </c>
      <c r="F4" s="84" t="s">
        <v>110</v>
      </c>
      <c r="G4" s="238"/>
    </row>
    <row r="5" spans="2:7" s="83" customFormat="1" ht="27" customHeight="1">
      <c r="B5" s="85" t="s">
        <v>151</v>
      </c>
      <c r="C5" s="86">
        <v>55235389</v>
      </c>
      <c r="D5" s="86">
        <v>60739109</v>
      </c>
      <c r="E5" s="86">
        <f>C5</f>
        <v>55235389</v>
      </c>
      <c r="F5" s="87">
        <v>0</v>
      </c>
      <c r="G5" s="86">
        <f>C5+D5-E5-F5</f>
        <v>60739109</v>
      </c>
    </row>
    <row r="6" spans="2:7" s="83" customFormat="1" ht="27" customHeight="1">
      <c r="B6" s="85" t="s">
        <v>152</v>
      </c>
      <c r="C6" s="86">
        <v>169211193</v>
      </c>
      <c r="D6" s="86">
        <v>21994248</v>
      </c>
      <c r="E6" s="87">
        <v>0</v>
      </c>
      <c r="F6" s="87"/>
      <c r="G6" s="86">
        <f>C6+D6-E6-F6</f>
        <v>191205441</v>
      </c>
    </row>
    <row r="7" spans="2:7" s="83" customFormat="1" ht="29.1" customHeight="1">
      <c r="B7" s="85" t="s">
        <v>7</v>
      </c>
      <c r="C7" s="86">
        <f>SUM(C5:C6)</f>
        <v>224446582</v>
      </c>
      <c r="D7" s="86">
        <f>SUM(D5:D6)</f>
        <v>82733357</v>
      </c>
      <c r="E7" s="86">
        <f>SUM(E5:E6)</f>
        <v>55235389</v>
      </c>
      <c r="F7" s="86">
        <f>SUM(F5:F6)</f>
        <v>0</v>
      </c>
      <c r="G7" s="86">
        <f>SUM(G5:G6)</f>
        <v>251944550</v>
      </c>
    </row>
  </sheetData>
  <mergeCells count="5">
    <mergeCell ref="B3:B4"/>
    <mergeCell ref="C3:C4"/>
    <mergeCell ref="D3:D4"/>
    <mergeCell ref="E3:F3"/>
    <mergeCell ref="G3:G4"/>
  </mergeCells>
  <phoneticPr fontId="3"/>
  <printOptions horizontalCentered="1"/>
  <pageMargins left="0.25" right="0.25"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1"/>
  <dimension ref="A1:N21"/>
  <sheetViews>
    <sheetView view="pageBreakPreview" zoomScale="98" zoomScaleNormal="100" zoomScaleSheetLayoutView="98" workbookViewId="0">
      <selection activeCell="C2" sqref="C2:E2"/>
    </sheetView>
  </sheetViews>
  <sheetFormatPr defaultColWidth="9" defaultRowHeight="13.5"/>
  <cols>
    <col min="1" max="1" width="8.125" style="22" customWidth="1"/>
    <col min="2" max="2" width="5" style="22" customWidth="1"/>
    <col min="3" max="3" width="23.625" style="22" customWidth="1"/>
    <col min="4" max="8" width="15.625" style="22" customWidth="1"/>
    <col min="9" max="9" width="1.25" style="22" customWidth="1"/>
    <col min="10" max="10" width="12.625" style="22" customWidth="1"/>
    <col min="11" max="12" width="12.75" style="1" bestFit="1" customWidth="1"/>
    <col min="13" max="13" width="14.125" style="1" bestFit="1" customWidth="1"/>
    <col min="14" max="16384" width="9" style="1"/>
  </cols>
  <sheetData>
    <row r="1" spans="3:11" s="22" customFormat="1" ht="17.25" customHeight="1"/>
    <row r="2" spans="3:11" s="22" customFormat="1" ht="18" customHeight="1">
      <c r="C2" s="243" t="s">
        <v>130</v>
      </c>
      <c r="D2" s="244"/>
      <c r="E2" s="244"/>
      <c r="F2" s="245" t="s">
        <v>210</v>
      </c>
      <c r="G2" s="245"/>
      <c r="H2" s="245"/>
    </row>
    <row r="3" spans="3:11" s="22" customFormat="1" ht="24.95" customHeight="1">
      <c r="C3" s="246" t="s">
        <v>15</v>
      </c>
      <c r="D3" s="246" t="s">
        <v>115</v>
      </c>
      <c r="E3" s="247" t="s">
        <v>131</v>
      </c>
      <c r="F3" s="246"/>
      <c r="G3" s="246"/>
      <c r="H3" s="246"/>
    </row>
    <row r="4" spans="3:11" s="53" customFormat="1" ht="27.95" customHeight="1">
      <c r="C4" s="246"/>
      <c r="D4" s="246"/>
      <c r="E4" s="54" t="s">
        <v>132</v>
      </c>
      <c r="F4" s="33" t="s">
        <v>133</v>
      </c>
      <c r="G4" s="33" t="s">
        <v>134</v>
      </c>
      <c r="H4" s="33" t="s">
        <v>135</v>
      </c>
    </row>
    <row r="5" spans="3:11" s="22" customFormat="1" ht="30" customHeight="1">
      <c r="C5" s="55" t="s">
        <v>136</v>
      </c>
      <c r="D5" s="183">
        <f>SUM(E5:H5)</f>
        <v>5322636524</v>
      </c>
      <c r="E5" s="184">
        <v>1559946279</v>
      </c>
      <c r="F5" s="185">
        <v>136636000</v>
      </c>
      <c r="G5" s="186">
        <v>2674518404</v>
      </c>
      <c r="H5" s="186">
        <v>951535841</v>
      </c>
    </row>
    <row r="6" spans="3:11" s="22" customFormat="1" ht="30" customHeight="1">
      <c r="C6" s="55" t="s">
        <v>137</v>
      </c>
      <c r="D6" s="183">
        <f t="shared" ref="D6:D8" si="0">SUM(E6:H6)</f>
        <v>380298188</v>
      </c>
      <c r="E6" s="57">
        <v>71917000</v>
      </c>
      <c r="F6" s="58">
        <v>287200000</v>
      </c>
      <c r="G6" s="58">
        <v>21181188</v>
      </c>
      <c r="H6" s="59">
        <v>0</v>
      </c>
    </row>
    <row r="7" spans="3:11" s="22" customFormat="1" ht="30" customHeight="1">
      <c r="C7" s="55" t="s">
        <v>138</v>
      </c>
      <c r="D7" s="183">
        <f t="shared" si="0"/>
        <v>246333549</v>
      </c>
      <c r="E7" s="57">
        <v>0</v>
      </c>
      <c r="F7" s="56">
        <v>0</v>
      </c>
      <c r="G7" s="186">
        <v>246333549</v>
      </c>
      <c r="H7" s="60">
        <v>0</v>
      </c>
    </row>
    <row r="8" spans="3:11" s="22" customFormat="1" ht="30" customHeight="1">
      <c r="C8" s="55" t="s">
        <v>110</v>
      </c>
      <c r="D8" s="183">
        <f t="shared" si="0"/>
        <v>0</v>
      </c>
      <c r="E8" s="57">
        <v>0</v>
      </c>
      <c r="F8" s="58">
        <v>0</v>
      </c>
      <c r="G8" s="59">
        <v>0</v>
      </c>
      <c r="H8" s="59">
        <v>0</v>
      </c>
      <c r="K8" s="170"/>
    </row>
    <row r="9" spans="3:11" s="22" customFormat="1" ht="30" customHeight="1">
      <c r="C9" s="61" t="s">
        <v>44</v>
      </c>
      <c r="D9" s="62">
        <f>SUM(D5:D8)</f>
        <v>5949268261</v>
      </c>
      <c r="E9" s="63">
        <f>SUM(E5:E8)</f>
        <v>1631863279</v>
      </c>
      <c r="F9" s="63">
        <f t="shared" ref="F9:H9" si="1">SUM(F5:F8)</f>
        <v>423836000</v>
      </c>
      <c r="G9" s="63">
        <f t="shared" si="1"/>
        <v>2942033141</v>
      </c>
      <c r="H9" s="63">
        <f t="shared" si="1"/>
        <v>951535841</v>
      </c>
      <c r="K9" s="170"/>
    </row>
    <row r="10" spans="3:11" s="22" customFormat="1" ht="30" customHeight="1">
      <c r="C10" s="53"/>
      <c r="D10" s="64"/>
      <c r="E10" s="65"/>
      <c r="F10" s="65"/>
      <c r="G10" s="65"/>
      <c r="H10" s="65"/>
      <c r="K10" s="170"/>
    </row>
    <row r="11" spans="3:11" s="66" customFormat="1" ht="36" customHeight="1">
      <c r="J11" s="22"/>
      <c r="K11" s="170"/>
    </row>
    <row r="12" spans="3:11" s="66" customFormat="1" ht="36" customHeight="1">
      <c r="J12" s="22"/>
      <c r="K12" s="170"/>
    </row>
    <row r="13" spans="3:11" s="66" customFormat="1" ht="36" customHeight="1">
      <c r="J13" s="22"/>
      <c r="K13" s="170"/>
    </row>
    <row r="14" spans="3:11" s="66" customFormat="1" ht="36" customHeight="1">
      <c r="J14" s="22"/>
      <c r="K14" s="170"/>
    </row>
    <row r="15" spans="3:11" s="66" customFormat="1" ht="36" customHeight="1">
      <c r="J15" s="22"/>
      <c r="K15" s="170"/>
    </row>
    <row r="16" spans="3:11" s="66" customFormat="1" ht="36" customHeight="1">
      <c r="J16" s="22"/>
      <c r="K16" s="170"/>
    </row>
    <row r="17" spans="1:14" s="66" customFormat="1" ht="21.75" customHeight="1">
      <c r="K17" s="170"/>
    </row>
    <row r="18" spans="1:14">
      <c r="A18" s="66"/>
      <c r="B18" s="66"/>
      <c r="C18" s="241"/>
      <c r="D18" s="242"/>
      <c r="E18" s="242"/>
      <c r="F18" s="242"/>
      <c r="G18" s="242"/>
      <c r="H18" s="242"/>
      <c r="I18" s="66"/>
      <c r="J18" s="66"/>
      <c r="K18" s="170"/>
      <c r="L18" s="66"/>
      <c r="M18" s="66"/>
      <c r="N18" s="66"/>
    </row>
    <row r="19" spans="1:14">
      <c r="A19" s="66"/>
      <c r="B19" s="66"/>
      <c r="C19" s="67"/>
      <c r="D19" s="67"/>
      <c r="E19" s="67"/>
      <c r="F19" s="67"/>
      <c r="G19" s="67"/>
      <c r="H19" s="67"/>
      <c r="I19" s="66"/>
      <c r="J19" s="66"/>
    </row>
    <row r="20" spans="1:14">
      <c r="C20" s="68"/>
      <c r="D20" s="67"/>
      <c r="E20" s="68"/>
      <c r="F20" s="68"/>
      <c r="G20" s="68"/>
      <c r="H20" s="68"/>
    </row>
    <row r="21" spans="1:14">
      <c r="A21" s="53"/>
      <c r="B21" s="53"/>
      <c r="C21" s="53"/>
      <c r="D21" s="53"/>
      <c r="E21" s="53"/>
      <c r="F21" s="53"/>
      <c r="G21" s="53"/>
      <c r="H21" s="53"/>
      <c r="I21" s="53"/>
      <c r="J21" s="53"/>
    </row>
  </sheetData>
  <mergeCells count="6">
    <mergeCell ref="C18:H18"/>
    <mergeCell ref="C2:E2"/>
    <mergeCell ref="F2:H2"/>
    <mergeCell ref="C3:C4"/>
    <mergeCell ref="D3:D4"/>
    <mergeCell ref="E3:H3"/>
  </mergeCells>
  <phoneticPr fontId="3"/>
  <printOptions horizontalCentered="1"/>
  <pageMargins left="0.11811023622047245" right="0.11811023622047245" top="0.74803149606299213" bottom="0.15748031496062992" header="0.31496062992125984" footer="0.31496062992125984"/>
  <pageSetup paperSize="9" scale="13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G53"/>
  <sheetViews>
    <sheetView view="pageBreakPreview" zoomScale="50" zoomScaleNormal="50" zoomScaleSheetLayoutView="50" workbookViewId="0">
      <selection activeCell="B2" sqref="B2"/>
    </sheetView>
  </sheetViews>
  <sheetFormatPr defaultColWidth="9" defaultRowHeight="13.5"/>
  <cols>
    <col min="1" max="1" width="4.25" style="23" customWidth="1"/>
    <col min="2" max="2" width="14.625" style="23" customWidth="1"/>
    <col min="3" max="3" width="49.375" style="23" customWidth="1"/>
    <col min="4" max="4" width="86.375" style="23" customWidth="1"/>
    <col min="5" max="5" width="63.75" style="23" customWidth="1"/>
    <col min="6" max="6" width="30.875" style="23" customWidth="1"/>
    <col min="7" max="7" width="32.875" style="23" customWidth="1"/>
    <col min="8" max="8" width="1" style="23" customWidth="1"/>
    <col min="9" max="9" width="1.5" style="23" customWidth="1"/>
    <col min="10" max="16384" width="9" style="23"/>
  </cols>
  <sheetData>
    <row r="1" spans="2:7" ht="11.25" customHeight="1"/>
    <row r="2" spans="2:7" ht="24">
      <c r="B2" s="165" t="s">
        <v>111</v>
      </c>
    </row>
    <row r="3" spans="2:7" ht="37.5" customHeight="1">
      <c r="B3" s="166" t="s">
        <v>112</v>
      </c>
      <c r="C3" s="160"/>
      <c r="D3" s="160"/>
      <c r="E3" s="161"/>
      <c r="F3" s="161"/>
      <c r="G3" s="162" t="s">
        <v>208</v>
      </c>
    </row>
    <row r="4" spans="2:7" ht="30" customHeight="1">
      <c r="B4" s="248" t="s">
        <v>15</v>
      </c>
      <c r="C4" s="248"/>
      <c r="D4" s="163" t="s">
        <v>113</v>
      </c>
      <c r="E4" s="163" t="s">
        <v>114</v>
      </c>
      <c r="F4" s="164" t="s">
        <v>115</v>
      </c>
      <c r="G4" s="163" t="s">
        <v>116</v>
      </c>
    </row>
    <row r="5" spans="2:7" ht="21.75" customHeight="1">
      <c r="B5" s="249" t="s">
        <v>117</v>
      </c>
      <c r="C5" s="250"/>
      <c r="D5" s="146" t="s">
        <v>286</v>
      </c>
      <c r="E5" s="147" t="s">
        <v>261</v>
      </c>
      <c r="F5" s="155">
        <v>74293217</v>
      </c>
      <c r="G5" s="156" t="s">
        <v>262</v>
      </c>
    </row>
    <row r="6" spans="2:7" ht="21.75" customHeight="1">
      <c r="B6" s="251"/>
      <c r="C6" s="252"/>
      <c r="D6" s="171" t="s">
        <v>258</v>
      </c>
      <c r="E6" s="172" t="s">
        <v>261</v>
      </c>
      <c r="F6" s="173">
        <v>11661535</v>
      </c>
      <c r="G6" s="156" t="s">
        <v>262</v>
      </c>
    </row>
    <row r="7" spans="2:7" ht="21.75" customHeight="1">
      <c r="B7" s="251"/>
      <c r="C7" s="252"/>
      <c r="D7" s="171" t="s">
        <v>289</v>
      </c>
      <c r="E7" s="172" t="s">
        <v>276</v>
      </c>
      <c r="F7" s="173">
        <v>3473600</v>
      </c>
      <c r="G7" s="153" t="s">
        <v>262</v>
      </c>
    </row>
    <row r="8" spans="2:7" ht="21.75" customHeight="1">
      <c r="B8" s="251"/>
      <c r="C8" s="252"/>
      <c r="D8" s="146" t="s">
        <v>215</v>
      </c>
      <c r="E8" s="147" t="s">
        <v>261</v>
      </c>
      <c r="F8" s="155">
        <v>4986500</v>
      </c>
      <c r="G8" s="156" t="s">
        <v>264</v>
      </c>
    </row>
    <row r="9" spans="2:7" ht="46.5" customHeight="1">
      <c r="B9" s="251"/>
      <c r="C9" s="252"/>
      <c r="D9" s="146" t="s">
        <v>259</v>
      </c>
      <c r="E9" s="187" t="s">
        <v>290</v>
      </c>
      <c r="F9" s="155">
        <v>6106000</v>
      </c>
      <c r="G9" s="153" t="s">
        <v>263</v>
      </c>
    </row>
    <row r="10" spans="2:7" ht="21.75" customHeight="1">
      <c r="B10" s="251"/>
      <c r="C10" s="252"/>
      <c r="D10" s="146" t="s">
        <v>257</v>
      </c>
      <c r="E10" s="147" t="s">
        <v>214</v>
      </c>
      <c r="F10" s="155">
        <v>1661346</v>
      </c>
      <c r="G10" s="153" t="s">
        <v>213</v>
      </c>
    </row>
    <row r="11" spans="2:7" ht="21.75" customHeight="1">
      <c r="B11" s="251"/>
      <c r="C11" s="252"/>
      <c r="D11" s="146" t="s">
        <v>287</v>
      </c>
      <c r="E11" s="147" t="s">
        <v>288</v>
      </c>
      <c r="F11" s="155">
        <v>1382000</v>
      </c>
      <c r="G11" s="153" t="s">
        <v>262</v>
      </c>
    </row>
    <row r="12" spans="2:7" ht="21.75" customHeight="1">
      <c r="B12" s="251"/>
      <c r="C12" s="252"/>
      <c r="D12" s="146" t="s">
        <v>291</v>
      </c>
      <c r="E12" s="147" t="s">
        <v>292</v>
      </c>
      <c r="F12" s="155">
        <v>538000</v>
      </c>
      <c r="G12" s="153" t="s">
        <v>282</v>
      </c>
    </row>
    <row r="13" spans="2:7" ht="21.75" customHeight="1">
      <c r="B13" s="251"/>
      <c r="C13" s="252"/>
      <c r="D13" s="147" t="s">
        <v>293</v>
      </c>
      <c r="E13" s="147" t="s">
        <v>294</v>
      </c>
      <c r="F13" s="148">
        <v>419000</v>
      </c>
      <c r="G13" s="153" t="s">
        <v>295</v>
      </c>
    </row>
    <row r="14" spans="2:7" ht="21.75" customHeight="1">
      <c r="B14" s="253"/>
      <c r="C14" s="254"/>
      <c r="D14" s="150" t="s">
        <v>118</v>
      </c>
      <c r="E14" s="151"/>
      <c r="F14" s="152">
        <f>SUM(F5:F13)</f>
        <v>104521198</v>
      </c>
      <c r="G14" s="154"/>
    </row>
    <row r="15" spans="2:7" ht="21.75" customHeight="1">
      <c r="B15" s="255" t="s">
        <v>119</v>
      </c>
      <c r="C15" s="256"/>
      <c r="D15" s="174" t="s">
        <v>216</v>
      </c>
      <c r="E15" s="147" t="s">
        <v>217</v>
      </c>
      <c r="F15" s="155">
        <v>151474000</v>
      </c>
      <c r="G15" s="156" t="s">
        <v>263</v>
      </c>
    </row>
    <row r="16" spans="2:7" ht="21.75" customHeight="1">
      <c r="B16" s="257"/>
      <c r="C16" s="258"/>
      <c r="D16" s="147" t="s">
        <v>296</v>
      </c>
      <c r="E16" s="147" t="s">
        <v>272</v>
      </c>
      <c r="F16" s="169">
        <v>32600000</v>
      </c>
      <c r="G16" s="156" t="s">
        <v>263</v>
      </c>
    </row>
    <row r="17" spans="2:7" ht="21.75" customHeight="1">
      <c r="B17" s="257"/>
      <c r="C17" s="258"/>
      <c r="D17" s="147" t="s">
        <v>220</v>
      </c>
      <c r="E17" s="147" t="s">
        <v>221</v>
      </c>
      <c r="F17" s="169">
        <v>26240000</v>
      </c>
      <c r="G17" s="156" t="s">
        <v>263</v>
      </c>
    </row>
    <row r="18" spans="2:7" ht="21.75" customHeight="1">
      <c r="B18" s="257"/>
      <c r="C18" s="258"/>
      <c r="D18" s="147" t="s">
        <v>260</v>
      </c>
      <c r="E18" s="147" t="s">
        <v>297</v>
      </c>
      <c r="F18" s="169">
        <v>25328000</v>
      </c>
      <c r="G18" s="158" t="s">
        <v>262</v>
      </c>
    </row>
    <row r="19" spans="2:7" ht="21.75" customHeight="1">
      <c r="B19" s="257"/>
      <c r="C19" s="258"/>
      <c r="D19" s="147" t="s">
        <v>298</v>
      </c>
      <c r="E19" s="147" t="s">
        <v>222</v>
      </c>
      <c r="F19" s="169">
        <v>9899000</v>
      </c>
      <c r="G19" s="156" t="s">
        <v>263</v>
      </c>
    </row>
    <row r="20" spans="2:7" ht="21.75" customHeight="1">
      <c r="B20" s="257"/>
      <c r="C20" s="258"/>
      <c r="D20" s="147" t="s">
        <v>265</v>
      </c>
      <c r="E20" s="147" t="s">
        <v>272</v>
      </c>
      <c r="F20" s="169">
        <v>15550000</v>
      </c>
      <c r="G20" s="158" t="s">
        <v>263</v>
      </c>
    </row>
    <row r="21" spans="2:7" ht="21.75" customHeight="1">
      <c r="B21" s="257"/>
      <c r="C21" s="258"/>
      <c r="D21" s="147" t="s">
        <v>229</v>
      </c>
      <c r="E21" s="147" t="s">
        <v>222</v>
      </c>
      <c r="F21" s="169">
        <v>4255000</v>
      </c>
      <c r="G21" s="158" t="s">
        <v>263</v>
      </c>
    </row>
    <row r="22" spans="2:7" ht="21.75" customHeight="1">
      <c r="B22" s="257"/>
      <c r="C22" s="258"/>
      <c r="D22" s="147" t="s">
        <v>223</v>
      </c>
      <c r="E22" s="147" t="s">
        <v>273</v>
      </c>
      <c r="F22" s="169">
        <v>5543800</v>
      </c>
      <c r="G22" s="156" t="s">
        <v>281</v>
      </c>
    </row>
    <row r="23" spans="2:7" ht="21.75" customHeight="1">
      <c r="B23" s="257"/>
      <c r="C23" s="258"/>
      <c r="D23" s="147" t="s">
        <v>229</v>
      </c>
      <c r="E23" s="147" t="s">
        <v>230</v>
      </c>
      <c r="F23" s="169">
        <v>6475000</v>
      </c>
      <c r="G23" s="158" t="s">
        <v>263</v>
      </c>
    </row>
    <row r="24" spans="2:7" ht="21.75" customHeight="1">
      <c r="B24" s="257"/>
      <c r="C24" s="258"/>
      <c r="D24" s="147" t="s">
        <v>224</v>
      </c>
      <c r="E24" s="147" t="s">
        <v>225</v>
      </c>
      <c r="F24" s="169">
        <v>5325000</v>
      </c>
      <c r="G24" s="158" t="s">
        <v>263</v>
      </c>
    </row>
    <row r="25" spans="2:7" ht="21.75" customHeight="1">
      <c r="B25" s="257"/>
      <c r="C25" s="258"/>
      <c r="D25" s="147" t="s">
        <v>218</v>
      </c>
      <c r="E25" s="147" t="s">
        <v>219</v>
      </c>
      <c r="F25" s="169">
        <v>5000000</v>
      </c>
      <c r="G25" s="156" t="s">
        <v>281</v>
      </c>
    </row>
    <row r="26" spans="2:7" ht="21.75" customHeight="1">
      <c r="B26" s="257"/>
      <c r="C26" s="258"/>
      <c r="D26" s="147" t="s">
        <v>226</v>
      </c>
      <c r="E26" s="147" t="s">
        <v>299</v>
      </c>
      <c r="F26" s="169">
        <v>4698000</v>
      </c>
      <c r="G26" s="158" t="s">
        <v>213</v>
      </c>
    </row>
    <row r="27" spans="2:7" ht="21.75" customHeight="1">
      <c r="B27" s="257"/>
      <c r="C27" s="258"/>
      <c r="D27" s="147" t="s">
        <v>300</v>
      </c>
      <c r="E27" s="147" t="s">
        <v>222</v>
      </c>
      <c r="F27" s="169">
        <v>4680000</v>
      </c>
      <c r="G27" s="156" t="s">
        <v>263</v>
      </c>
    </row>
    <row r="28" spans="2:7" ht="21.75" customHeight="1">
      <c r="B28" s="257"/>
      <c r="C28" s="258"/>
      <c r="D28" s="147" t="s">
        <v>266</v>
      </c>
      <c r="E28" s="147" t="s">
        <v>274</v>
      </c>
      <c r="F28" s="169">
        <v>4490000</v>
      </c>
      <c r="G28" s="158" t="s">
        <v>282</v>
      </c>
    </row>
    <row r="29" spans="2:7" ht="21.75" customHeight="1">
      <c r="B29" s="257"/>
      <c r="C29" s="258"/>
      <c r="D29" s="181" t="s">
        <v>284</v>
      </c>
      <c r="E29" s="147" t="s">
        <v>285</v>
      </c>
      <c r="F29" s="169">
        <v>3101000</v>
      </c>
      <c r="G29" s="158" t="s">
        <v>281</v>
      </c>
    </row>
    <row r="30" spans="2:7" ht="21.75" customHeight="1">
      <c r="B30" s="257"/>
      <c r="C30" s="258"/>
      <c r="D30" s="147" t="s">
        <v>228</v>
      </c>
      <c r="E30" s="147" t="s">
        <v>275</v>
      </c>
      <c r="F30" s="169">
        <v>4000000</v>
      </c>
      <c r="G30" s="158" t="s">
        <v>213</v>
      </c>
    </row>
    <row r="31" spans="2:7" ht="21.75" customHeight="1">
      <c r="B31" s="257"/>
      <c r="C31" s="258"/>
      <c r="D31" s="147" t="s">
        <v>268</v>
      </c>
      <c r="E31" s="147" t="s">
        <v>301</v>
      </c>
      <c r="F31" s="169">
        <v>8888225</v>
      </c>
      <c r="G31" s="158" t="s">
        <v>264</v>
      </c>
    </row>
    <row r="32" spans="2:7" ht="21.75" customHeight="1">
      <c r="B32" s="257"/>
      <c r="C32" s="258"/>
      <c r="D32" s="147" t="s">
        <v>227</v>
      </c>
      <c r="E32" s="147" t="s">
        <v>302</v>
      </c>
      <c r="F32" s="169">
        <v>3024000</v>
      </c>
      <c r="G32" s="158" t="s">
        <v>263</v>
      </c>
    </row>
    <row r="33" spans="2:7" ht="21.75" customHeight="1">
      <c r="B33" s="257"/>
      <c r="C33" s="258"/>
      <c r="D33" s="147" t="s">
        <v>229</v>
      </c>
      <c r="E33" s="147" t="s">
        <v>232</v>
      </c>
      <c r="F33" s="169">
        <v>2405000</v>
      </c>
      <c r="G33" s="158" t="s">
        <v>263</v>
      </c>
    </row>
    <row r="34" spans="2:7" ht="21.75" customHeight="1">
      <c r="B34" s="257"/>
      <c r="C34" s="258"/>
      <c r="D34" s="147" t="s">
        <v>267</v>
      </c>
      <c r="E34" s="147" t="s">
        <v>273</v>
      </c>
      <c r="F34" s="169">
        <v>2678400</v>
      </c>
      <c r="G34" s="158" t="s">
        <v>281</v>
      </c>
    </row>
    <row r="35" spans="2:7" ht="21.75" customHeight="1">
      <c r="B35" s="257"/>
      <c r="C35" s="258"/>
      <c r="D35" s="147" t="s">
        <v>233</v>
      </c>
      <c r="E35" s="147" t="s">
        <v>303</v>
      </c>
      <c r="F35" s="169">
        <v>2530000</v>
      </c>
      <c r="G35" s="158" t="s">
        <v>281</v>
      </c>
    </row>
    <row r="36" spans="2:7" ht="21.75" customHeight="1">
      <c r="B36" s="257"/>
      <c r="C36" s="258"/>
      <c r="D36" s="147" t="s">
        <v>231</v>
      </c>
      <c r="E36" s="147" t="s">
        <v>304</v>
      </c>
      <c r="F36" s="169">
        <v>2646968</v>
      </c>
      <c r="G36" s="158" t="s">
        <v>282</v>
      </c>
    </row>
    <row r="37" spans="2:7" ht="21.75" customHeight="1">
      <c r="B37" s="257"/>
      <c r="C37" s="258"/>
      <c r="D37" s="147" t="s">
        <v>305</v>
      </c>
      <c r="E37" s="147" t="s">
        <v>277</v>
      </c>
      <c r="F37" s="169">
        <v>2010000</v>
      </c>
      <c r="G37" s="158" t="s">
        <v>281</v>
      </c>
    </row>
    <row r="38" spans="2:7" ht="21.75" customHeight="1">
      <c r="B38" s="257"/>
      <c r="C38" s="258"/>
      <c r="D38" s="147" t="s">
        <v>306</v>
      </c>
      <c r="E38" s="147" t="s">
        <v>234</v>
      </c>
      <c r="F38" s="169">
        <v>1170000</v>
      </c>
      <c r="G38" s="156" t="s">
        <v>283</v>
      </c>
    </row>
    <row r="39" spans="2:7" ht="21.75" customHeight="1">
      <c r="B39" s="257"/>
      <c r="C39" s="258"/>
      <c r="D39" s="147" t="s">
        <v>307</v>
      </c>
      <c r="E39" s="147" t="s">
        <v>230</v>
      </c>
      <c r="F39" s="169">
        <v>1695000</v>
      </c>
      <c r="G39" s="156" t="s">
        <v>263</v>
      </c>
    </row>
    <row r="40" spans="2:7" ht="21.75" customHeight="1">
      <c r="B40" s="257"/>
      <c r="C40" s="258"/>
      <c r="D40" s="147" t="s">
        <v>269</v>
      </c>
      <c r="E40" s="147" t="s">
        <v>222</v>
      </c>
      <c r="F40" s="169">
        <v>1895000</v>
      </c>
      <c r="G40" s="156" t="s">
        <v>263</v>
      </c>
    </row>
    <row r="41" spans="2:7" ht="21.75" customHeight="1">
      <c r="B41" s="257"/>
      <c r="C41" s="258"/>
      <c r="D41" s="147" t="s">
        <v>308</v>
      </c>
      <c r="E41" s="147" t="s">
        <v>222</v>
      </c>
      <c r="F41" s="169">
        <v>1667000</v>
      </c>
      <c r="G41" s="156" t="s">
        <v>263</v>
      </c>
    </row>
    <row r="42" spans="2:7" ht="21.75" customHeight="1">
      <c r="B42" s="257"/>
      <c r="C42" s="258"/>
      <c r="D42" s="147" t="s">
        <v>270</v>
      </c>
      <c r="E42" s="147" t="s">
        <v>232</v>
      </c>
      <c r="F42" s="169">
        <v>1667000</v>
      </c>
      <c r="G42" s="158" t="s">
        <v>263</v>
      </c>
    </row>
    <row r="43" spans="2:7" ht="21.75" customHeight="1">
      <c r="B43" s="257"/>
      <c r="C43" s="258"/>
      <c r="D43" s="147" t="s">
        <v>309</v>
      </c>
      <c r="E43" s="147" t="s">
        <v>278</v>
      </c>
      <c r="F43" s="169">
        <v>1586428</v>
      </c>
      <c r="G43" s="158" t="s">
        <v>263</v>
      </c>
    </row>
    <row r="44" spans="2:7" ht="21.75" customHeight="1">
      <c r="B44" s="257"/>
      <c r="C44" s="258"/>
      <c r="D44" s="147" t="s">
        <v>310</v>
      </c>
      <c r="E44" s="147" t="s">
        <v>235</v>
      </c>
      <c r="F44" s="169">
        <v>1449600</v>
      </c>
      <c r="G44" s="158" t="s">
        <v>263</v>
      </c>
    </row>
    <row r="45" spans="2:7" ht="21.75" customHeight="1">
      <c r="B45" s="257"/>
      <c r="C45" s="258"/>
      <c r="D45" s="147" t="s">
        <v>307</v>
      </c>
      <c r="E45" s="147" t="s">
        <v>232</v>
      </c>
      <c r="F45" s="169">
        <v>1370000</v>
      </c>
      <c r="G45" s="158" t="s">
        <v>263</v>
      </c>
    </row>
    <row r="46" spans="2:7" ht="21.75" customHeight="1">
      <c r="B46" s="257"/>
      <c r="C46" s="258"/>
      <c r="D46" s="147" t="s">
        <v>311</v>
      </c>
      <c r="E46" s="147" t="s">
        <v>279</v>
      </c>
      <c r="F46" s="169">
        <v>1249474</v>
      </c>
      <c r="G46" s="158" t="s">
        <v>264</v>
      </c>
    </row>
    <row r="47" spans="2:7" ht="21.75" customHeight="1">
      <c r="B47" s="257"/>
      <c r="C47" s="258"/>
      <c r="D47" s="147" t="s">
        <v>271</v>
      </c>
      <c r="E47" s="147" t="s">
        <v>280</v>
      </c>
      <c r="F47" s="169">
        <v>1062400</v>
      </c>
      <c r="G47" s="158" t="s">
        <v>283</v>
      </c>
    </row>
    <row r="48" spans="2:7" ht="21.75" customHeight="1">
      <c r="B48" s="257"/>
      <c r="C48" s="258"/>
      <c r="D48" s="147" t="s">
        <v>312</v>
      </c>
      <c r="E48" s="147" t="s">
        <v>313</v>
      </c>
      <c r="F48" s="169">
        <v>3000000</v>
      </c>
      <c r="G48" s="158" t="s">
        <v>283</v>
      </c>
    </row>
    <row r="49" spans="2:7" ht="21.75" customHeight="1">
      <c r="B49" s="257"/>
      <c r="C49" s="258"/>
      <c r="D49" s="147" t="s">
        <v>162</v>
      </c>
      <c r="E49" s="147"/>
      <c r="F49" s="157">
        <v>193703575</v>
      </c>
      <c r="G49" s="158" t="s">
        <v>187</v>
      </c>
    </row>
    <row r="50" spans="2:7" ht="21.75" customHeight="1">
      <c r="B50" s="259"/>
      <c r="C50" s="260"/>
      <c r="D50" s="159" t="s">
        <v>118</v>
      </c>
      <c r="E50" s="151"/>
      <c r="F50" s="149">
        <f>SUM(F15:F49)</f>
        <v>544356870</v>
      </c>
      <c r="G50" s="154"/>
    </row>
    <row r="51" spans="2:7" ht="21.75" customHeight="1">
      <c r="B51" s="261" t="s">
        <v>44</v>
      </c>
      <c r="C51" s="262"/>
      <c r="D51" s="154"/>
      <c r="E51" s="151"/>
      <c r="F51" s="149">
        <f>F14+F50</f>
        <v>648878068</v>
      </c>
      <c r="G51" s="154"/>
    </row>
    <row r="52" spans="2:7" ht="3.75" customHeight="1"/>
    <row r="53" spans="2:7" ht="12" customHeight="1"/>
  </sheetData>
  <sortState xmlns:xlrd2="http://schemas.microsoft.com/office/spreadsheetml/2017/richdata2" ref="D16:G37">
    <sortCondition descending="1" ref="F16:F37"/>
  </sortState>
  <mergeCells count="5">
    <mergeCell ref="B4:C4"/>
    <mergeCell ref="B5:C14"/>
    <mergeCell ref="B15:C49"/>
    <mergeCell ref="B50:C50"/>
    <mergeCell ref="B51:C51"/>
  </mergeCells>
  <phoneticPr fontId="3"/>
  <printOptions horizontalCentered="1"/>
  <pageMargins left="0.74803149606299213" right="0.19685039370078741" top="1.1811023622047245" bottom="0.39370078740157483" header="0.78740157480314965" footer="0.19685039370078741"/>
  <pageSetup paperSize="9" scale="42" orientation="landscape" r:id="rId1"/>
  <headerFooter>
    <oddHeader>&amp;C&amp;"-,太字"&amp;22補助金明細</oddHeader>
  </headerFooter>
  <rowBreaks count="1" manualBreakCount="1">
    <brk id="14"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13</vt:i4>
      </vt:variant>
    </vt:vector>
  </HeadingPairs>
  <TitlesOfParts>
    <vt:vector size="24" baseType="lpstr">
      <vt:lpstr>有形固定資産</vt:lpstr>
      <vt:lpstr>増減の明細</vt:lpstr>
      <vt:lpstr>基金</vt:lpstr>
      <vt:lpstr>未収金及び長期延滞債権</vt:lpstr>
      <vt:lpstr>地方債（借入先別）</vt:lpstr>
      <vt:lpstr>地方債（利率別など）</vt:lpstr>
      <vt:lpstr>引当金</vt:lpstr>
      <vt:lpstr>財源情報明細</vt:lpstr>
      <vt:lpstr>補助金明細</vt:lpstr>
      <vt:lpstr>財源明細</vt:lpstr>
      <vt:lpstr>資金明細</vt:lpstr>
      <vt:lpstr>引当金!Print_Area</vt:lpstr>
      <vt:lpstr>基金!Print_Area</vt:lpstr>
      <vt:lpstr>財源情報明細!Print_Area</vt:lpstr>
      <vt:lpstr>財源明細!Print_Area</vt:lpstr>
      <vt:lpstr>資金明細!Print_Area</vt:lpstr>
      <vt:lpstr>増減の明細!Print_Area</vt:lpstr>
      <vt:lpstr>'地方債（借入先別）'!Print_Area</vt:lpstr>
      <vt:lpstr>'地方債（利率別など）'!Print_Area</vt:lpstr>
      <vt:lpstr>補助金明細!Print_Area</vt:lpstr>
      <vt:lpstr>未収金及び長期延滞債権!Print_Area</vt:lpstr>
      <vt:lpstr>有形固定資産!Print_Area</vt:lpstr>
      <vt:lpstr>増減の明細!Print_Titles</vt:lpstr>
      <vt:lpstr>補助金明細!Print_Titles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2023-02-14T09:58:52Z</cp:lastPrinted>
  <dcterms:created xsi:type="dcterms:W3CDTF">2014-03-27T08:10:30Z</dcterms:created>
  <dcterms:modified xsi:type="dcterms:W3CDTF">2024-04-23T10:11:26Z</dcterms:modified>
</cp:coreProperties>
</file>