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nas-sv\C_公会計\C0_業務\①作業(公会計)\R4\岡山\早島町（高橋）\11.納品物\R3納品物\2.財務書類等\2.一般会計等財務書類\"/>
    </mc:Choice>
  </mc:AlternateContent>
  <xr:revisionPtr revIDLastSave="0" documentId="13_ncr:1_{CB855BF4-4709-4EDC-B7A6-0982B36480DA}" xr6:coauthVersionLast="47" xr6:coauthVersionMax="47" xr10:uidLastSave="{00000000-0000-0000-0000-000000000000}"/>
  <bookViews>
    <workbookView xWindow="-120" yWindow="-120" windowWidth="20730" windowHeight="11160" xr2:uid="{00000000-000D-0000-FFFF-FFFF00000000}"/>
  </bookViews>
  <sheets>
    <sheet name="有形固定資産" sheetId="23" r:id="rId1"/>
    <sheet name="増減の明細" sheetId="22" r:id="rId2"/>
    <sheet name="基金" sheetId="9" r:id="rId3"/>
    <sheet name="未収金及び長期延滞債権" sheetId="11" r:id="rId4"/>
    <sheet name="地方債（借入先別）" sheetId="12" r:id="rId5"/>
    <sheet name="地方債（利率別など）" sheetId="13" r:id="rId6"/>
    <sheet name="引当金" sheetId="14" r:id="rId7"/>
    <sheet name="財源情報明細" sheetId="17" r:id="rId8"/>
    <sheet name="補助金明細" sheetId="20" r:id="rId9"/>
    <sheet name="財源明細" sheetId="21" r:id="rId10"/>
    <sheet name="資金明細" sheetId="18" r:id="rId11"/>
  </sheets>
  <externalReferences>
    <externalReference r:id="rId12"/>
  </externalReferences>
  <definedNames>
    <definedName name="_xlnm._FilterDatabase" localSheetId="8" hidden="1">補助金明細!$B$4:$G$14</definedName>
    <definedName name="_xlnm.Print_Area" localSheetId="6">引当金!$A$1:$H$11</definedName>
    <definedName name="_xlnm.Print_Area" localSheetId="2">基金!$B$1:$L$19</definedName>
    <definedName name="_xlnm.Print_Area" localSheetId="7">財源情報明細!$B$1:$I$13</definedName>
    <definedName name="_xlnm.Print_Area" localSheetId="9">財源明細!$A$1:$G$29</definedName>
    <definedName name="_xlnm.Print_Area" localSheetId="10">資金明細!$A$1:$E$10</definedName>
    <definedName name="_xlnm.Print_Area" localSheetId="1">増減の明細!$A$1:$M$30</definedName>
    <definedName name="_xlnm.Print_Area" localSheetId="4">'地方債（借入先別）'!$A$1:$M$21</definedName>
    <definedName name="_xlnm.Print_Area" localSheetId="5">'地方債（利率別など）'!$B$1:$M$21</definedName>
    <definedName name="_xlnm.Print_Area" localSheetId="8">補助金明細!$A$1:$H$59</definedName>
    <definedName name="_xlnm.Print_Area" localSheetId="3">未収金及び長期延滞債権!$B$1:$I$16</definedName>
    <definedName name="_xlnm.Print_Area" localSheetId="0">有形固定資産!$A$1:$M$49</definedName>
    <definedName name="_xlnm.Print_Titles" localSheetId="1">増減の明細!$B:$B,増減の明細!$1:$1</definedName>
    <definedName name="_xlnm.Print_Titles" localSheetId="8">補助金明細!$B:$B,補助金明細!$2:$4</definedName>
    <definedName name="財務書類上科目">[1]リスト!$R$11:$R$27</definedName>
  </definedNames>
  <calcPr calcId="191029"/>
</workbook>
</file>

<file path=xl/calcChain.xml><?xml version="1.0" encoding="utf-8"?>
<calcChain xmlns="http://schemas.openxmlformats.org/spreadsheetml/2006/main">
  <c r="F5" i="21" l="1"/>
  <c r="F20" i="21" s="1"/>
  <c r="F17" i="21"/>
  <c r="F58" i="20"/>
  <c r="F14" i="20"/>
  <c r="H16" i="9" l="1"/>
  <c r="H4" i="22" l="1"/>
  <c r="I16" i="9" l="1"/>
  <c r="D16" i="9"/>
  <c r="F7" i="14" l="1"/>
  <c r="E14" i="11" l="1"/>
  <c r="D14" i="11"/>
  <c r="K29" i="22" l="1"/>
  <c r="L29" i="22"/>
  <c r="I29" i="22"/>
  <c r="G29" i="22"/>
  <c r="E29" i="22"/>
  <c r="D29" i="22"/>
  <c r="C29" i="22"/>
  <c r="H16" i="22"/>
  <c r="H15" i="22"/>
  <c r="H14" i="22"/>
  <c r="F29" i="22" l="1"/>
  <c r="E5" i="22"/>
  <c r="G5" i="22"/>
  <c r="F26" i="21"/>
  <c r="F23" i="21"/>
  <c r="F27" i="21" l="1"/>
  <c r="F28" i="21" s="1"/>
  <c r="F57" i="20"/>
  <c r="G16" i="9" l="1"/>
  <c r="F16" i="9"/>
  <c r="E16" i="9"/>
  <c r="C8" i="18" l="1"/>
  <c r="G7" i="14" l="1"/>
  <c r="E7" i="14" l="1"/>
  <c r="D7" i="14"/>
  <c r="C7" i="14"/>
  <c r="I14" i="11" l="1"/>
  <c r="I15" i="11" s="1"/>
  <c r="H14" i="11"/>
  <c r="H15" i="11" s="1"/>
  <c r="E15" i="11"/>
  <c r="D15" i="11"/>
</calcChain>
</file>

<file path=xl/sharedStrings.xml><?xml version="1.0" encoding="utf-8"?>
<sst xmlns="http://schemas.openxmlformats.org/spreadsheetml/2006/main" count="596" uniqueCount="313">
  <si>
    <t>金額</t>
    <rPh sb="0" eb="2">
      <t>キンガク</t>
    </rPh>
    <phoneticPr fontId="3"/>
  </si>
  <si>
    <t>土地</t>
    <rPh sb="0" eb="2">
      <t>トチ</t>
    </rPh>
    <phoneticPr fontId="3"/>
  </si>
  <si>
    <t>その他</t>
    <rPh sb="2" eb="3">
      <t>ホカ</t>
    </rPh>
    <phoneticPr fontId="3"/>
  </si>
  <si>
    <t>有価証券</t>
    <rPh sb="0" eb="2">
      <t>ユウカ</t>
    </rPh>
    <rPh sb="2" eb="4">
      <t>ショウケン</t>
    </rPh>
    <phoneticPr fontId="3"/>
  </si>
  <si>
    <t>減債基金</t>
    <rPh sb="0" eb="2">
      <t>ゲンサイ</t>
    </rPh>
    <rPh sb="2" eb="4">
      <t>キキン</t>
    </rPh>
    <phoneticPr fontId="3"/>
  </si>
  <si>
    <t>現金預金</t>
    <rPh sb="0" eb="2">
      <t>ゲンキン</t>
    </rPh>
    <rPh sb="2" eb="4">
      <t>ヨキン</t>
    </rPh>
    <phoneticPr fontId="3"/>
  </si>
  <si>
    <t>財政調整基金</t>
    <rPh sb="0" eb="2">
      <t>ザイセイ</t>
    </rPh>
    <rPh sb="2" eb="4">
      <t>チョウセイ</t>
    </rPh>
    <rPh sb="4" eb="6">
      <t>キキン</t>
    </rPh>
    <phoneticPr fontId="3"/>
  </si>
  <si>
    <t>合計</t>
    <rPh sb="0" eb="2">
      <t>ゴウケイ</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</si>
  <si>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</si>
  <si>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</si>
  <si>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【様式第５号】</t>
    <rPh sb="1" eb="3">
      <t>ヨウシキ</t>
    </rPh>
    <rPh sb="3" eb="4">
      <t>ダイ</t>
    </rPh>
    <rPh sb="5" eb="6">
      <t>ゴウ</t>
    </rPh>
    <phoneticPr fontId="11"/>
  </si>
  <si>
    <t>附属明細書</t>
    <rPh sb="0" eb="2">
      <t>フゾク</t>
    </rPh>
    <rPh sb="2" eb="5">
      <t>メイサイショ</t>
    </rPh>
    <phoneticPr fontId="11"/>
  </si>
  <si>
    <t>１．貸借対照表の内容に関する明細</t>
    <rPh sb="2" eb="4">
      <t>タイシャク</t>
    </rPh>
    <rPh sb="4" eb="7">
      <t>タイショウヒョウ</t>
    </rPh>
    <rPh sb="8" eb="10">
      <t>ナイヨウ</t>
    </rPh>
    <rPh sb="11" eb="12">
      <t>カン</t>
    </rPh>
    <rPh sb="14" eb="16">
      <t>メイサイ</t>
    </rPh>
    <phoneticPr fontId="11"/>
  </si>
  <si>
    <t>（１）資産項目の明細</t>
    <rPh sb="3" eb="5">
      <t>シサン</t>
    </rPh>
    <rPh sb="5" eb="7">
      <t>コウモク</t>
    </rPh>
    <rPh sb="8" eb="10">
      <t>メイサイ</t>
    </rPh>
    <phoneticPr fontId="11"/>
  </si>
  <si>
    <t>①有形固定資産の明細</t>
    <rPh sb="1" eb="3">
      <t>ユウケイ</t>
    </rPh>
    <rPh sb="3" eb="5">
      <t>コテイ</t>
    </rPh>
    <rPh sb="5" eb="7">
      <t>シサン</t>
    </rPh>
    <rPh sb="8" eb="10">
      <t>メイサイ</t>
    </rPh>
    <phoneticPr fontId="11"/>
  </si>
  <si>
    <t>区分</t>
    <rPh sb="0" eb="2">
      <t>クブン</t>
    </rPh>
    <phoneticPr fontId="11"/>
  </si>
  <si>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</si>
  <si>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</si>
  <si>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</si>
  <si>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</si>
  <si>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</si>
  <si>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</si>
  <si>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11"/>
  </si>
  <si>
    <t xml:space="preserve"> 事業用資産</t>
    <rPh sb="1" eb="4">
      <t>ジギョウヨウ</t>
    </rPh>
    <rPh sb="4" eb="6">
      <t>シサン</t>
    </rPh>
    <phoneticPr fontId="11"/>
  </si>
  <si>
    <t>　  土地</t>
    <rPh sb="3" eb="5">
      <t>トチ</t>
    </rPh>
    <phoneticPr fontId="3"/>
  </si>
  <si>
    <t>　　立木竹</t>
    <rPh sb="2" eb="4">
      <t>タチキ</t>
    </rPh>
    <rPh sb="4" eb="5">
      <t>タケ</t>
    </rPh>
    <phoneticPr fontId="11"/>
  </si>
  <si>
    <t>　　建物</t>
    <rPh sb="2" eb="4">
      <t>タテモノ</t>
    </rPh>
    <phoneticPr fontId="3"/>
  </si>
  <si>
    <t>　　工作物</t>
    <rPh sb="2" eb="5">
      <t>コウサクブツ</t>
    </rPh>
    <phoneticPr fontId="3"/>
  </si>
  <si>
    <t>　　船舶</t>
    <rPh sb="2" eb="4">
      <t>センパク</t>
    </rPh>
    <phoneticPr fontId="11"/>
  </si>
  <si>
    <t>　　浮標等</t>
    <rPh sb="2" eb="4">
      <t>フヒョウ</t>
    </rPh>
    <rPh sb="4" eb="5">
      <t>ナド</t>
    </rPh>
    <phoneticPr fontId="11"/>
  </si>
  <si>
    <t>　　航空機</t>
    <rPh sb="2" eb="5">
      <t>コウクウキ</t>
    </rPh>
    <phoneticPr fontId="11"/>
  </si>
  <si>
    <t>　　その他</t>
    <rPh sb="4" eb="5">
      <t>タ</t>
    </rPh>
    <phoneticPr fontId="3"/>
  </si>
  <si>
    <t>　　建設仮勘定</t>
    <rPh sb="2" eb="4">
      <t>ケンセツ</t>
    </rPh>
    <rPh sb="4" eb="7">
      <t>カリカンジョウ</t>
    </rPh>
    <phoneticPr fontId="11"/>
  </si>
  <si>
    <t xml:space="preserve"> インフラ資産</t>
    <rPh sb="5" eb="7">
      <t>シサン</t>
    </rPh>
    <phoneticPr fontId="11"/>
  </si>
  <si>
    <t>　　土地</t>
    <rPh sb="2" eb="4">
      <t>トチ</t>
    </rPh>
    <phoneticPr fontId="3"/>
  </si>
  <si>
    <t>　　建物</t>
    <rPh sb="2" eb="4">
      <t>タテモノ</t>
    </rPh>
    <phoneticPr fontId="11"/>
  </si>
  <si>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</si>
  <si>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</si>
  <si>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11"/>
  </si>
  <si>
    <t>福祉</t>
    <rPh sb="0" eb="2">
      <t>フクシ</t>
    </rPh>
    <phoneticPr fontId="11"/>
  </si>
  <si>
    <t>環境衛生</t>
    <rPh sb="0" eb="2">
      <t>カンキョウ</t>
    </rPh>
    <rPh sb="2" eb="4">
      <t>エイセイ</t>
    </rPh>
    <phoneticPr fontId="11"/>
  </si>
  <si>
    <t>産業振興</t>
    <rPh sb="0" eb="2">
      <t>サンギョウ</t>
    </rPh>
    <rPh sb="2" eb="4">
      <t>シンコウ</t>
    </rPh>
    <phoneticPr fontId="11"/>
  </si>
  <si>
    <t>消防</t>
    <rPh sb="0" eb="2">
      <t>ショウボウ</t>
    </rPh>
    <phoneticPr fontId="11"/>
  </si>
  <si>
    <t>総務</t>
    <rPh sb="0" eb="2">
      <t>ソウム</t>
    </rPh>
    <phoneticPr fontId="11"/>
  </si>
  <si>
    <t>合計</t>
    <rPh sb="0" eb="2">
      <t>ゴウケイ</t>
    </rPh>
    <phoneticPr fontId="11"/>
  </si>
  <si>
    <t>（参考）財産に関する
調書記載額</t>
    <rPh sb="1" eb="3">
      <t>サンコウ</t>
    </rPh>
    <rPh sb="4" eb="6">
      <t>ザイサン</t>
    </rPh>
    <rPh sb="7" eb="8">
      <t>カン</t>
    </rPh>
    <rPh sb="11" eb="13">
      <t>チョウショ</t>
    </rPh>
    <rPh sb="13" eb="15">
      <t>キサイ</t>
    </rPh>
    <rPh sb="15" eb="16">
      <t>ガク</t>
    </rPh>
    <phoneticPr fontId="11"/>
  </si>
  <si>
    <t>相手先名</t>
    <rPh sb="0" eb="3">
      <t>アイテサキ</t>
    </rPh>
    <rPh sb="3" eb="4">
      <t>メイ</t>
    </rPh>
    <phoneticPr fontId="3"/>
  </si>
  <si>
    <t>出資金額
（貸借対照表計上額）
（A)</t>
    <rPh sb="0" eb="2">
      <t>シュッシ</t>
    </rPh>
    <rPh sb="2" eb="4">
      <t>キンガク</t>
    </rPh>
    <rPh sb="6" eb="8">
      <t>タイシャク</t>
    </rPh>
    <rPh sb="8" eb="11">
      <t>タイショウヒョウ</t>
    </rPh>
    <rPh sb="11" eb="14">
      <t>ケイジョウガク</t>
    </rPh>
    <phoneticPr fontId="3"/>
  </si>
  <si>
    <t xml:space="preserve">
資産
（B)</t>
    <rPh sb="1" eb="3">
      <t>シサン</t>
    </rPh>
    <phoneticPr fontId="3"/>
  </si>
  <si>
    <t xml:space="preserve">
負債
（C)</t>
    <rPh sb="1" eb="3">
      <t>フサイ</t>
    </rPh>
    <phoneticPr fontId="3"/>
  </si>
  <si>
    <t>純資産額
（B）－（C)
（D)</t>
    <rPh sb="0" eb="3">
      <t>ジュンシサン</t>
    </rPh>
    <rPh sb="3" eb="4">
      <t>ガク</t>
    </rPh>
    <phoneticPr fontId="3"/>
  </si>
  <si>
    <t xml:space="preserve">
資本金
（E)</t>
    <rPh sb="1" eb="4">
      <t>シホンキン</t>
    </rPh>
    <phoneticPr fontId="3"/>
  </si>
  <si>
    <t>出資割合（％）
（A）/（E)
（F)</t>
    <rPh sb="0" eb="2">
      <t>シュッシ</t>
    </rPh>
    <rPh sb="2" eb="4">
      <t>ワリアイ</t>
    </rPh>
    <phoneticPr fontId="3"/>
  </si>
  <si>
    <t>実質価額
（D)×（F)
（G)</t>
    <rPh sb="0" eb="2">
      <t>ジッシツ</t>
    </rPh>
    <rPh sb="2" eb="4">
      <t>カガク</t>
    </rPh>
    <phoneticPr fontId="11"/>
  </si>
  <si>
    <t>投資損失引当金
計上額
（H)</t>
    <rPh sb="0" eb="2">
      <t>トウシ</t>
    </rPh>
    <rPh sb="2" eb="4">
      <t>ソンシツ</t>
    </rPh>
    <rPh sb="4" eb="7">
      <t>ヒキアテキン</t>
    </rPh>
    <rPh sb="8" eb="11">
      <t>ケイジョウガク</t>
    </rPh>
    <phoneticPr fontId="11"/>
  </si>
  <si>
    <t xml:space="preserve">
出資金額
（A)</t>
    <rPh sb="1" eb="3">
      <t>シュッシ</t>
    </rPh>
    <rPh sb="3" eb="5">
      <t>キンガク</t>
    </rPh>
    <phoneticPr fontId="3"/>
  </si>
  <si>
    <t xml:space="preserve">
強制評価減
（H)</t>
    <rPh sb="1" eb="3">
      <t>キョウセイ</t>
    </rPh>
    <rPh sb="3" eb="5">
      <t>ヒョウカ</t>
    </rPh>
    <rPh sb="5" eb="6">
      <t>ゲン</t>
    </rPh>
    <phoneticPr fontId="11"/>
  </si>
  <si>
    <t>貸借対照表計上額
（Ａ）－（Ｈ）
（Ｉ）</t>
    <rPh sb="0" eb="2">
      <t>タイシャク</t>
    </rPh>
    <rPh sb="2" eb="5">
      <t>タイショウヒョウ</t>
    </rPh>
    <rPh sb="5" eb="8">
      <t>ケイジョウガク</t>
    </rPh>
    <phoneticPr fontId="11"/>
  </si>
  <si>
    <t>種類</t>
    <rPh sb="0" eb="2">
      <t>シュルイ</t>
    </rPh>
    <phoneticPr fontId="3"/>
  </si>
  <si>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3"/>
  </si>
  <si>
    <t>(参考)財産に関する
調書記載額</t>
    <rPh sb="1" eb="3">
      <t>サンコウ</t>
    </rPh>
    <rPh sb="4" eb="6">
      <t>ザイサン</t>
    </rPh>
    <rPh sb="7" eb="8">
      <t>カン</t>
    </rPh>
    <rPh sb="11" eb="13">
      <t>チョウショ</t>
    </rPh>
    <rPh sb="13" eb="15">
      <t>キサイ</t>
    </rPh>
    <rPh sb="15" eb="16">
      <t>ガク</t>
    </rPh>
    <phoneticPr fontId="3"/>
  </si>
  <si>
    <t>相手先名または種別</t>
    <rPh sb="0" eb="3">
      <t>アイテサキ</t>
    </rPh>
    <rPh sb="3" eb="4">
      <t>メイ</t>
    </rPh>
    <rPh sb="7" eb="9">
      <t>シュベツ</t>
    </rPh>
    <phoneticPr fontId="3"/>
  </si>
  <si>
    <t>貸借対照表計上額</t>
    <rPh sb="0" eb="2">
      <t>タイシャク</t>
    </rPh>
    <rPh sb="2" eb="5">
      <t>タイショウヒョウ</t>
    </rPh>
    <rPh sb="5" eb="8">
      <t>ケイジョウガク</t>
    </rPh>
    <phoneticPr fontId="3"/>
  </si>
  <si>
    <t>徴収不能引当金計上額</t>
    <rPh sb="0" eb="2">
      <t>チョウシュウ</t>
    </rPh>
    <rPh sb="2" eb="4">
      <t>フノウ</t>
    </rPh>
    <rPh sb="4" eb="7">
      <t>ヒキアテキン</t>
    </rPh>
    <rPh sb="7" eb="10">
      <t>ケイジョウガク</t>
    </rPh>
    <phoneticPr fontId="3"/>
  </si>
  <si>
    <t>小計</t>
    <rPh sb="0" eb="2">
      <t>ショウケイ</t>
    </rPh>
    <phoneticPr fontId="11"/>
  </si>
  <si>
    <t>【未収金】</t>
    <rPh sb="1" eb="4">
      <t>ミシュウキン</t>
    </rPh>
    <phoneticPr fontId="3"/>
  </si>
  <si>
    <t>税等未収金</t>
    <rPh sb="0" eb="1">
      <t>ゼイ</t>
    </rPh>
    <rPh sb="1" eb="2">
      <t>ナド</t>
    </rPh>
    <rPh sb="2" eb="5">
      <t>ミシュウキン</t>
    </rPh>
    <phoneticPr fontId="11"/>
  </si>
  <si>
    <t>　　固定資産税</t>
    <rPh sb="2" eb="4">
      <t>コテイ</t>
    </rPh>
    <rPh sb="4" eb="7">
      <t>シサンゼイ</t>
    </rPh>
    <phoneticPr fontId="11"/>
  </si>
  <si>
    <t>その他の未収金</t>
    <rPh sb="2" eb="3">
      <t>タ</t>
    </rPh>
    <rPh sb="4" eb="7">
      <t>ミシュウキン</t>
    </rPh>
    <phoneticPr fontId="11"/>
  </si>
  <si>
    <t>（２）負債項目の明細</t>
    <rPh sb="3" eb="5">
      <t>フサイ</t>
    </rPh>
    <rPh sb="5" eb="7">
      <t>コウモク</t>
    </rPh>
    <rPh sb="8" eb="10">
      <t>メイサイ</t>
    </rPh>
    <phoneticPr fontId="11"/>
  </si>
  <si>
    <t>①地方債（借入先別）の明細</t>
    <rPh sb="1" eb="4">
      <t>チホウサイ</t>
    </rPh>
    <rPh sb="5" eb="8">
      <t>カリイレサキ</t>
    </rPh>
    <rPh sb="8" eb="9">
      <t>ベツ</t>
    </rPh>
    <rPh sb="11" eb="13">
      <t>メイサイ</t>
    </rPh>
    <phoneticPr fontId="11"/>
  </si>
  <si>
    <t>地方債残高</t>
    <rPh sb="0" eb="3">
      <t>チホウサイ</t>
    </rPh>
    <rPh sb="3" eb="5">
      <t>ザンダカ</t>
    </rPh>
    <phoneticPr fontId="23"/>
  </si>
  <si>
    <t>政府資金</t>
    <rPh sb="0" eb="2">
      <t>セイフ</t>
    </rPh>
    <rPh sb="2" eb="4">
      <t>シキン</t>
    </rPh>
    <phoneticPr fontId="23"/>
  </si>
  <si>
    <t>地方公共団体
金融機構</t>
    <rPh sb="0" eb="2">
      <t>チホウ</t>
    </rPh>
    <rPh sb="2" eb="4">
      <t>コウキョウ</t>
    </rPh>
    <rPh sb="4" eb="6">
      <t>ダンタイ</t>
    </rPh>
    <rPh sb="7" eb="9">
      <t>キンユウ</t>
    </rPh>
    <rPh sb="9" eb="11">
      <t>キコウ</t>
    </rPh>
    <phoneticPr fontId="23"/>
  </si>
  <si>
    <t>市中銀行</t>
    <rPh sb="0" eb="2">
      <t>シチュウ</t>
    </rPh>
    <rPh sb="2" eb="4">
      <t>ギンコウ</t>
    </rPh>
    <phoneticPr fontId="23"/>
  </si>
  <si>
    <t>その他の
金融機関</t>
    <rPh sb="2" eb="3">
      <t>タ</t>
    </rPh>
    <rPh sb="5" eb="7">
      <t>キンユウ</t>
    </rPh>
    <rPh sb="7" eb="9">
      <t>キカン</t>
    </rPh>
    <phoneticPr fontId="23"/>
  </si>
  <si>
    <t>市場公募債</t>
    <rPh sb="0" eb="2">
      <t>シジョウ</t>
    </rPh>
    <rPh sb="2" eb="5">
      <t>コウボサイ</t>
    </rPh>
    <phoneticPr fontId="23"/>
  </si>
  <si>
    <t>その他</t>
    <rPh sb="2" eb="3">
      <t>タ</t>
    </rPh>
    <phoneticPr fontId="23"/>
  </si>
  <si>
    <t>うち1年内償還予定</t>
    <rPh sb="3" eb="5">
      <t>ネンナイ</t>
    </rPh>
    <rPh sb="5" eb="7">
      <t>ショウカン</t>
    </rPh>
    <rPh sb="7" eb="9">
      <t>ヨテイ</t>
    </rPh>
    <phoneticPr fontId="3"/>
  </si>
  <si>
    <t>うち共同発行債</t>
    <rPh sb="2" eb="4">
      <t>キョウドウ</t>
    </rPh>
    <rPh sb="4" eb="6">
      <t>ハッコウ</t>
    </rPh>
    <rPh sb="6" eb="7">
      <t>サイ</t>
    </rPh>
    <phoneticPr fontId="3"/>
  </si>
  <si>
    <t>うち住民公募債</t>
    <rPh sb="2" eb="4">
      <t>ジュウミン</t>
    </rPh>
    <rPh sb="4" eb="7">
      <t>コウボサイ</t>
    </rPh>
    <phoneticPr fontId="3"/>
  </si>
  <si>
    <t>②地方債（利率別）の明細</t>
    <rPh sb="1" eb="4">
      <t>チホウサイ</t>
    </rPh>
    <rPh sb="5" eb="7">
      <t>リリツ</t>
    </rPh>
    <rPh sb="7" eb="8">
      <t>ベツ</t>
    </rPh>
    <rPh sb="10" eb="12">
      <t>メイサイ</t>
    </rPh>
    <phoneticPr fontId="3"/>
  </si>
  <si>
    <t>1.5％以下</t>
    <rPh sb="4" eb="6">
      <t>イカ</t>
    </rPh>
    <phoneticPr fontId="23"/>
  </si>
  <si>
    <t>1.5％超
2.0％以下</t>
    <rPh sb="4" eb="5">
      <t>チョウ</t>
    </rPh>
    <rPh sb="10" eb="12">
      <t>イカ</t>
    </rPh>
    <phoneticPr fontId="23"/>
  </si>
  <si>
    <t>2.0％超
2.5％以下</t>
    <rPh sb="4" eb="5">
      <t>チョウ</t>
    </rPh>
    <rPh sb="10" eb="12">
      <t>イカ</t>
    </rPh>
    <phoneticPr fontId="23"/>
  </si>
  <si>
    <t>2.5％超
3.0％以下</t>
    <rPh sb="4" eb="5">
      <t>チョウ</t>
    </rPh>
    <rPh sb="10" eb="12">
      <t>イカ</t>
    </rPh>
    <phoneticPr fontId="23"/>
  </si>
  <si>
    <t>3.0％超
3.5％以下</t>
    <rPh sb="4" eb="5">
      <t>チョウ</t>
    </rPh>
    <rPh sb="10" eb="12">
      <t>イカ</t>
    </rPh>
    <phoneticPr fontId="23"/>
  </si>
  <si>
    <t>3.5％超
4.0％以下</t>
    <rPh sb="4" eb="5">
      <t>チョウ</t>
    </rPh>
    <rPh sb="10" eb="12">
      <t>イカ</t>
    </rPh>
    <phoneticPr fontId="23"/>
  </si>
  <si>
    <t>4.0％超</t>
    <rPh sb="4" eb="5">
      <t>チョウ</t>
    </rPh>
    <phoneticPr fontId="23"/>
  </si>
  <si>
    <t>（参考）
加重平均
利率</t>
    <rPh sb="1" eb="3">
      <t>サンコウ</t>
    </rPh>
    <rPh sb="5" eb="7">
      <t>カジュウ</t>
    </rPh>
    <rPh sb="7" eb="9">
      <t>ヘイキン</t>
    </rPh>
    <rPh sb="10" eb="12">
      <t>リリツ</t>
    </rPh>
    <phoneticPr fontId="23"/>
  </si>
  <si>
    <t>③地方債（返済期間別）の明細</t>
    <rPh sb="1" eb="4">
      <t>チホウサイ</t>
    </rPh>
    <rPh sb="5" eb="7">
      <t>ヘンサイ</t>
    </rPh>
    <rPh sb="7" eb="9">
      <t>キカン</t>
    </rPh>
    <rPh sb="9" eb="10">
      <t>ベツ</t>
    </rPh>
    <rPh sb="12" eb="14">
      <t>メイサイ</t>
    </rPh>
    <phoneticPr fontId="3"/>
  </si>
  <si>
    <t>１年以内</t>
    <rPh sb="1" eb="2">
      <t>ネン</t>
    </rPh>
    <rPh sb="2" eb="4">
      <t>イナイ</t>
    </rPh>
    <phoneticPr fontId="3"/>
  </si>
  <si>
    <t>１年超
２年以内</t>
    <rPh sb="1" eb="2">
      <t>ネン</t>
    </rPh>
    <rPh sb="2" eb="3">
      <t>チョウ</t>
    </rPh>
    <rPh sb="5" eb="6">
      <t>ネン</t>
    </rPh>
    <rPh sb="6" eb="8">
      <t>イナイ</t>
    </rPh>
    <phoneticPr fontId="3"/>
  </si>
  <si>
    <t>２年超
３年以内</t>
    <rPh sb="1" eb="2">
      <t>ネン</t>
    </rPh>
    <rPh sb="2" eb="3">
      <t>チョウ</t>
    </rPh>
    <rPh sb="5" eb="6">
      <t>ネン</t>
    </rPh>
    <rPh sb="6" eb="8">
      <t>イナイ</t>
    </rPh>
    <phoneticPr fontId="3"/>
  </si>
  <si>
    <t>３年超
４年以内</t>
    <rPh sb="1" eb="2">
      <t>ネン</t>
    </rPh>
    <rPh sb="2" eb="3">
      <t>チョウ</t>
    </rPh>
    <rPh sb="5" eb="6">
      <t>ネン</t>
    </rPh>
    <rPh sb="6" eb="8">
      <t>イナイ</t>
    </rPh>
    <phoneticPr fontId="3"/>
  </si>
  <si>
    <t>４年超
５年以内</t>
    <rPh sb="1" eb="2">
      <t>ネン</t>
    </rPh>
    <rPh sb="2" eb="3">
      <t>チョウ</t>
    </rPh>
    <rPh sb="5" eb="6">
      <t>ネン</t>
    </rPh>
    <rPh sb="6" eb="8">
      <t>イナイ</t>
    </rPh>
    <phoneticPr fontId="3"/>
  </si>
  <si>
    <t>５年超
10年以内</t>
    <rPh sb="1" eb="2">
      <t>ネン</t>
    </rPh>
    <rPh sb="2" eb="3">
      <t>チョウ</t>
    </rPh>
    <rPh sb="6" eb="7">
      <t>ネン</t>
    </rPh>
    <rPh sb="7" eb="9">
      <t>イナイ</t>
    </rPh>
    <phoneticPr fontId="3"/>
  </si>
  <si>
    <t>10年超
15年以内</t>
    <rPh sb="2" eb="3">
      <t>ネン</t>
    </rPh>
    <rPh sb="3" eb="4">
      <t>チョウ</t>
    </rPh>
    <rPh sb="7" eb="8">
      <t>ネン</t>
    </rPh>
    <rPh sb="8" eb="10">
      <t>イナイ</t>
    </rPh>
    <phoneticPr fontId="3"/>
  </si>
  <si>
    <t>15年超
20年以内</t>
    <rPh sb="2" eb="3">
      <t>ネン</t>
    </rPh>
    <rPh sb="3" eb="4">
      <t>チョウ</t>
    </rPh>
    <rPh sb="7" eb="8">
      <t>ネン</t>
    </rPh>
    <rPh sb="8" eb="10">
      <t>イナイ</t>
    </rPh>
    <phoneticPr fontId="3"/>
  </si>
  <si>
    <t>20年超</t>
    <rPh sb="2" eb="3">
      <t>ネン</t>
    </rPh>
    <rPh sb="3" eb="4">
      <t>チョウ</t>
    </rPh>
    <phoneticPr fontId="3"/>
  </si>
  <si>
    <t>④特定の契約条項が付された地方債の概要</t>
    <rPh sb="1" eb="3">
      <t>トクテイ</t>
    </rPh>
    <rPh sb="4" eb="6">
      <t>ケイヤク</t>
    </rPh>
    <rPh sb="6" eb="8">
      <t>ジョウコウ</t>
    </rPh>
    <rPh sb="9" eb="10">
      <t>フ</t>
    </rPh>
    <rPh sb="13" eb="16">
      <t>チホウサイ</t>
    </rPh>
    <rPh sb="17" eb="19">
      <t>ガイヨウ</t>
    </rPh>
    <phoneticPr fontId="3"/>
  </si>
  <si>
    <t>特定の契約条項が
付された地方債残高</t>
    <rPh sb="0" eb="2">
      <t>トクテイ</t>
    </rPh>
    <rPh sb="3" eb="5">
      <t>ケイヤク</t>
    </rPh>
    <rPh sb="5" eb="7">
      <t>ジョウコウ</t>
    </rPh>
    <rPh sb="9" eb="10">
      <t>フ</t>
    </rPh>
    <rPh sb="13" eb="16">
      <t>チホウサイ</t>
    </rPh>
    <rPh sb="16" eb="18">
      <t>ザンダカ</t>
    </rPh>
    <phoneticPr fontId="23"/>
  </si>
  <si>
    <t>契約条項の概要</t>
    <rPh sb="0" eb="2">
      <t>ケイヤク</t>
    </rPh>
    <rPh sb="2" eb="4">
      <t>ジョウコウ</t>
    </rPh>
    <rPh sb="5" eb="7">
      <t>ガイヨウ</t>
    </rPh>
    <phoneticPr fontId="23"/>
  </si>
  <si>
    <t>⑤引当金の明細</t>
    <rPh sb="1" eb="4">
      <t>ヒキアテキン</t>
    </rPh>
    <rPh sb="5" eb="7">
      <t>メイサイ</t>
    </rPh>
    <phoneticPr fontId="11"/>
  </si>
  <si>
    <t>区分</t>
    <rPh sb="0" eb="2">
      <t>クブン</t>
    </rPh>
    <phoneticPr fontId="3"/>
  </si>
  <si>
    <t>前年度末残高</t>
    <rPh sb="0" eb="3">
      <t>ゼンネンド</t>
    </rPh>
    <rPh sb="3" eb="4">
      <t>マツ</t>
    </rPh>
    <rPh sb="4" eb="6">
      <t>ザンダカ</t>
    </rPh>
    <phoneticPr fontId="3"/>
  </si>
  <si>
    <t>本年度増加額</t>
    <rPh sb="0" eb="3">
      <t>ホンネンド</t>
    </rPh>
    <rPh sb="3" eb="5">
      <t>ゾウカ</t>
    </rPh>
    <rPh sb="5" eb="6">
      <t>ガク</t>
    </rPh>
    <phoneticPr fontId="3"/>
  </si>
  <si>
    <t>本年度減少額</t>
    <rPh sb="0" eb="3">
      <t>ホンネンド</t>
    </rPh>
    <rPh sb="3" eb="6">
      <t>ゲンショウガク</t>
    </rPh>
    <phoneticPr fontId="3"/>
  </si>
  <si>
    <t>本年度末残高</t>
    <rPh sb="0" eb="3">
      <t>ホンネンド</t>
    </rPh>
    <rPh sb="3" eb="4">
      <t>マツ</t>
    </rPh>
    <rPh sb="4" eb="6">
      <t>ザンダカ</t>
    </rPh>
    <phoneticPr fontId="3"/>
  </si>
  <si>
    <t>目的使用</t>
    <rPh sb="0" eb="2">
      <t>モクテキ</t>
    </rPh>
    <rPh sb="2" eb="4">
      <t>シヨウ</t>
    </rPh>
    <phoneticPr fontId="11"/>
  </si>
  <si>
    <t>その他</t>
    <rPh sb="2" eb="3">
      <t>タ</t>
    </rPh>
    <phoneticPr fontId="11"/>
  </si>
  <si>
    <t>２．行政コスト計算書の内容に関する明細</t>
    <rPh sb="2" eb="4">
      <t>ギョウセイ</t>
    </rPh>
    <rPh sb="7" eb="10">
      <t>ケイサンショ</t>
    </rPh>
    <rPh sb="11" eb="13">
      <t>ナイヨウ</t>
    </rPh>
    <rPh sb="14" eb="15">
      <t>カン</t>
    </rPh>
    <rPh sb="17" eb="19">
      <t>メイサイ</t>
    </rPh>
    <phoneticPr fontId="11"/>
  </si>
  <si>
    <t>（１）補助金等の明細</t>
    <rPh sb="3" eb="7">
      <t>ホジョキンナド</t>
    </rPh>
    <rPh sb="8" eb="10">
      <t>メイサイ</t>
    </rPh>
    <phoneticPr fontId="11"/>
  </si>
  <si>
    <t>名称</t>
    <rPh sb="0" eb="2">
      <t>メイショウ</t>
    </rPh>
    <phoneticPr fontId="11"/>
  </si>
  <si>
    <t>相手先</t>
    <rPh sb="0" eb="3">
      <t>アイテサキ</t>
    </rPh>
    <phoneticPr fontId="11"/>
  </si>
  <si>
    <t>金額</t>
    <rPh sb="0" eb="2">
      <t>キンガク</t>
    </rPh>
    <phoneticPr fontId="11"/>
  </si>
  <si>
    <t>支出目的</t>
    <rPh sb="0" eb="2">
      <t>シシュツ</t>
    </rPh>
    <rPh sb="2" eb="4">
      <t>モクテキ</t>
    </rPh>
    <phoneticPr fontId="11"/>
  </si>
  <si>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1"/>
  </si>
  <si>
    <t>計</t>
    <rPh sb="0" eb="1">
      <t>ケイ</t>
    </rPh>
    <phoneticPr fontId="11"/>
  </si>
  <si>
    <t>その他の補助金等</t>
    <rPh sb="2" eb="3">
      <t>タ</t>
    </rPh>
    <rPh sb="4" eb="7">
      <t>ホジョキン</t>
    </rPh>
    <rPh sb="7" eb="8">
      <t>ナド</t>
    </rPh>
    <phoneticPr fontId="11"/>
  </si>
  <si>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1"/>
  </si>
  <si>
    <t>（１）財源の明細</t>
    <rPh sb="3" eb="5">
      <t>ザイゲン</t>
    </rPh>
    <rPh sb="6" eb="8">
      <t>メイサイ</t>
    </rPh>
    <phoneticPr fontId="11"/>
  </si>
  <si>
    <t>会計</t>
    <rPh sb="0" eb="2">
      <t>カイケイ</t>
    </rPh>
    <phoneticPr fontId="3"/>
  </si>
  <si>
    <t>財源の内容</t>
    <rPh sb="0" eb="2">
      <t>ザイゲン</t>
    </rPh>
    <rPh sb="3" eb="5">
      <t>ナイヨウ</t>
    </rPh>
    <phoneticPr fontId="3"/>
  </si>
  <si>
    <t>一般会計</t>
    <rPh sb="0" eb="2">
      <t>イッパン</t>
    </rPh>
    <rPh sb="2" eb="4">
      <t>カイケイ</t>
    </rPh>
    <phoneticPr fontId="3"/>
  </si>
  <si>
    <t>小計</t>
    <rPh sb="0" eb="2">
      <t>ショウケイ</t>
    </rPh>
    <phoneticPr fontId="3"/>
  </si>
  <si>
    <t>資本的
補助金</t>
    <rPh sb="0" eb="3">
      <t>シホンテキ</t>
    </rPh>
    <rPh sb="4" eb="7">
      <t>ホジョキン</t>
    </rPh>
    <phoneticPr fontId="11"/>
  </si>
  <si>
    <t>国庫支出金</t>
    <rPh sb="0" eb="2">
      <t>コッコ</t>
    </rPh>
    <rPh sb="2" eb="5">
      <t>シシュツキン</t>
    </rPh>
    <phoneticPr fontId="3"/>
  </si>
  <si>
    <t>都道府県等支出金</t>
    <rPh sb="0" eb="4">
      <t>トドウフケン</t>
    </rPh>
    <rPh sb="4" eb="5">
      <t>ナド</t>
    </rPh>
    <rPh sb="5" eb="8">
      <t>シシュツキン</t>
    </rPh>
    <phoneticPr fontId="3"/>
  </si>
  <si>
    <t>経常的
補助金</t>
    <rPh sb="0" eb="3">
      <t>ケイジョウテキ</t>
    </rPh>
    <rPh sb="4" eb="7">
      <t>ホジョキン</t>
    </rPh>
    <phoneticPr fontId="11"/>
  </si>
  <si>
    <t>（２）財源情報の明細</t>
    <rPh sb="3" eb="5">
      <t>ザイゲン</t>
    </rPh>
    <rPh sb="5" eb="7">
      <t>ジョウホウ</t>
    </rPh>
    <rPh sb="8" eb="10">
      <t>メイサイ</t>
    </rPh>
    <phoneticPr fontId="11"/>
  </si>
  <si>
    <t>内訳</t>
    <rPh sb="0" eb="2">
      <t>ウチワケ</t>
    </rPh>
    <phoneticPr fontId="11"/>
  </si>
  <si>
    <t>国県等補助金</t>
    <rPh sb="0" eb="1">
      <t>クニ</t>
    </rPh>
    <rPh sb="1" eb="2">
      <t>ケン</t>
    </rPh>
    <rPh sb="2" eb="3">
      <t>ナド</t>
    </rPh>
    <rPh sb="3" eb="6">
      <t>ホジョキン</t>
    </rPh>
    <phoneticPr fontId="11"/>
  </si>
  <si>
    <t>地方債</t>
    <rPh sb="0" eb="3">
      <t>チホウサイ</t>
    </rPh>
    <phoneticPr fontId="11"/>
  </si>
  <si>
    <t>税収等</t>
    <rPh sb="0" eb="3">
      <t>ゼイシュウナド</t>
    </rPh>
    <phoneticPr fontId="11"/>
  </si>
  <si>
    <t>その他</t>
    <rPh sb="2" eb="3">
      <t>ホカ</t>
    </rPh>
    <phoneticPr fontId="11"/>
  </si>
  <si>
    <t>純行政コスト</t>
    <rPh sb="0" eb="1">
      <t>ジュン</t>
    </rPh>
    <rPh sb="1" eb="3">
      <t>ギョウセイ</t>
    </rPh>
    <phoneticPr fontId="11"/>
  </si>
  <si>
    <t>有形固定資産等の増加</t>
    <rPh sb="0" eb="2">
      <t>ユウケイ</t>
    </rPh>
    <rPh sb="2" eb="4">
      <t>コテイ</t>
    </rPh>
    <rPh sb="4" eb="6">
      <t>シサン</t>
    </rPh>
    <rPh sb="6" eb="7">
      <t>ナド</t>
    </rPh>
    <rPh sb="8" eb="10">
      <t>ゾウカ</t>
    </rPh>
    <phoneticPr fontId="11"/>
  </si>
  <si>
    <t>貸付金・基金等の増加</t>
    <rPh sb="0" eb="3">
      <t>カシツケキン</t>
    </rPh>
    <rPh sb="4" eb="6">
      <t>キキン</t>
    </rPh>
    <rPh sb="6" eb="7">
      <t>ナド</t>
    </rPh>
    <rPh sb="8" eb="10">
      <t>ゾウカ</t>
    </rPh>
    <phoneticPr fontId="11"/>
  </si>
  <si>
    <t>４．資金収支計算書の内容に関する明細</t>
    <rPh sb="2" eb="4">
      <t>シキン</t>
    </rPh>
    <rPh sb="4" eb="6">
      <t>シュウシ</t>
    </rPh>
    <rPh sb="6" eb="9">
      <t>ケイサンショ</t>
    </rPh>
    <rPh sb="10" eb="12">
      <t>ナイヨウ</t>
    </rPh>
    <rPh sb="13" eb="14">
      <t>カン</t>
    </rPh>
    <rPh sb="16" eb="18">
      <t>メイサイ</t>
    </rPh>
    <phoneticPr fontId="11"/>
  </si>
  <si>
    <t>（１）資金の明細</t>
    <rPh sb="3" eb="5">
      <t>シキン</t>
    </rPh>
    <rPh sb="6" eb="8">
      <t>メイサイ</t>
    </rPh>
    <phoneticPr fontId="11"/>
  </si>
  <si>
    <t>要求払預金</t>
    <rPh sb="0" eb="2">
      <t>ヨウキュウ</t>
    </rPh>
    <rPh sb="2" eb="3">
      <t>ハラ</t>
    </rPh>
    <rPh sb="3" eb="5">
      <t>ヨキン</t>
    </rPh>
    <phoneticPr fontId="3"/>
  </si>
  <si>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11"/>
  </si>
  <si>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1"/>
  </si>
  <si>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1"/>
  </si>
  <si>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1"/>
  </si>
  <si>
    <t>④基金の明細</t>
    <phoneticPr fontId="11"/>
  </si>
  <si>
    <t xml:space="preserve">    軽自動車税</t>
    <rPh sb="4" eb="8">
      <t>ケイジドウシャ</t>
    </rPh>
    <rPh sb="8" eb="9">
      <t>ゼイ</t>
    </rPh>
    <phoneticPr fontId="2"/>
  </si>
  <si>
    <t xml:space="preserve">    負担金</t>
    <rPh sb="4" eb="7">
      <t>フタンキン</t>
    </rPh>
    <phoneticPr fontId="2"/>
  </si>
  <si>
    <t>　　使用料</t>
    <rPh sb="2" eb="5">
      <t>シヨウリョウ</t>
    </rPh>
    <phoneticPr fontId="11"/>
  </si>
  <si>
    <t xml:space="preserve">    雑入</t>
    <rPh sb="4" eb="5">
      <t>ザツ</t>
    </rPh>
    <rPh sb="5" eb="6">
      <t>ニュウ</t>
    </rPh>
    <phoneticPr fontId="2"/>
  </si>
  <si>
    <t>賞与等引当金</t>
    <phoneticPr fontId="3"/>
  </si>
  <si>
    <t>退職手当引当金</t>
    <phoneticPr fontId="3"/>
  </si>
  <si>
    <t>市場価格のあるもの</t>
    <rPh sb="0" eb="2">
      <t>シジョウ</t>
    </rPh>
    <rPh sb="2" eb="4">
      <t>カカク</t>
    </rPh>
    <phoneticPr fontId="11"/>
  </si>
  <si>
    <t>銘柄名</t>
    <rPh sb="0" eb="2">
      <t>メイガラ</t>
    </rPh>
    <rPh sb="2" eb="3">
      <t>メイ</t>
    </rPh>
    <phoneticPr fontId="3"/>
  </si>
  <si>
    <t xml:space="preserve">
株数・口数など
（A）</t>
    <rPh sb="1" eb="3">
      <t>カブスウ</t>
    </rPh>
    <rPh sb="4" eb="5">
      <t>クチ</t>
    </rPh>
    <rPh sb="5" eb="6">
      <t>スウ</t>
    </rPh>
    <phoneticPr fontId="3"/>
  </si>
  <si>
    <t xml:space="preserve">
時価単価
（B）</t>
    <rPh sb="1" eb="3">
      <t>ジカ</t>
    </rPh>
    <rPh sb="3" eb="5">
      <t>タンカ</t>
    </rPh>
    <phoneticPr fontId="3"/>
  </si>
  <si>
    <t>貸借対照表計上額
（A）×（B)
（C)</t>
    <rPh sb="0" eb="2">
      <t>タイシャク</t>
    </rPh>
    <rPh sb="2" eb="5">
      <t>タイショウヒョウ</t>
    </rPh>
    <rPh sb="5" eb="8">
      <t>ケイジョウガク</t>
    </rPh>
    <phoneticPr fontId="3"/>
  </si>
  <si>
    <t xml:space="preserve">
取得単価
（D)</t>
    <rPh sb="1" eb="3">
      <t>シュトク</t>
    </rPh>
    <rPh sb="3" eb="5">
      <t>タンカ</t>
    </rPh>
    <phoneticPr fontId="3"/>
  </si>
  <si>
    <t>取得原価
（A）×（D)
（E)</t>
    <rPh sb="0" eb="2">
      <t>シュトク</t>
    </rPh>
    <rPh sb="2" eb="4">
      <t>ゲンカ</t>
    </rPh>
    <phoneticPr fontId="11"/>
  </si>
  <si>
    <t>評価差額
（C）－（E)
（F)</t>
    <rPh sb="0" eb="2">
      <t>ヒョウカ</t>
    </rPh>
    <rPh sb="2" eb="4">
      <t>サガク</t>
    </rPh>
    <phoneticPr fontId="11"/>
  </si>
  <si>
    <t>手許現金</t>
    <rPh sb="0" eb="2">
      <t>テモト</t>
    </rPh>
    <rPh sb="2" eb="4">
      <t>ゲンキン</t>
    </rPh>
    <phoneticPr fontId="3"/>
  </si>
  <si>
    <t>その他</t>
    <rPh sb="2" eb="3">
      <t>タ</t>
    </rPh>
    <phoneticPr fontId="3"/>
  </si>
  <si>
    <t>町税</t>
  </si>
  <si>
    <t>地方譲与税</t>
  </si>
  <si>
    <t>利子割交付金</t>
  </si>
  <si>
    <t>配当割交付金</t>
  </si>
  <si>
    <t>株式等譲渡所得割交付金</t>
  </si>
  <si>
    <t>地方特例交付金</t>
  </si>
  <si>
    <t>地方交付税</t>
  </si>
  <si>
    <t>交通安全対策特別交付金</t>
  </si>
  <si>
    <t>分担金及び負担金</t>
  </si>
  <si>
    <t>寄附金</t>
  </si>
  <si>
    <t>繰入金</t>
  </si>
  <si>
    <t>土地開発基金</t>
    <rPh sb="0" eb="2">
      <t>トチ</t>
    </rPh>
    <rPh sb="2" eb="4">
      <t>カイハツ</t>
    </rPh>
    <rPh sb="4" eb="6">
      <t>キキン</t>
    </rPh>
    <phoneticPr fontId="3"/>
  </si>
  <si>
    <t>公共施設等整備基金</t>
    <rPh sb="0" eb="2">
      <t>コウキョウ</t>
    </rPh>
    <rPh sb="2" eb="4">
      <t>シセツ</t>
    </rPh>
    <rPh sb="4" eb="5">
      <t>トウ</t>
    </rPh>
    <rPh sb="5" eb="7">
      <t>セイビ</t>
    </rPh>
    <rPh sb="7" eb="9">
      <t>キキン</t>
    </rPh>
    <phoneticPr fontId="3"/>
  </si>
  <si>
    <t>ふるさとづくり基金</t>
    <rPh sb="7" eb="9">
      <t>キキン</t>
    </rPh>
    <phoneticPr fontId="3"/>
  </si>
  <si>
    <t>いかしの舎運営基金</t>
    <rPh sb="4" eb="5">
      <t>シャ</t>
    </rPh>
    <rPh sb="5" eb="7">
      <t>ウンエイ</t>
    </rPh>
    <rPh sb="7" eb="9">
      <t>キキン</t>
    </rPh>
    <phoneticPr fontId="3"/>
  </si>
  <si>
    <t>福祉基金</t>
    <rPh sb="0" eb="2">
      <t>フクシ</t>
    </rPh>
    <rPh sb="2" eb="4">
      <t>キキン</t>
    </rPh>
    <phoneticPr fontId="3"/>
  </si>
  <si>
    <t>特定寄附運用基金</t>
    <rPh sb="0" eb="2">
      <t>トクテイ</t>
    </rPh>
    <rPh sb="2" eb="4">
      <t>キフ</t>
    </rPh>
    <rPh sb="4" eb="6">
      <t>ウンヨウ</t>
    </rPh>
    <rPh sb="6" eb="8">
      <t>キキン</t>
    </rPh>
    <phoneticPr fontId="3"/>
  </si>
  <si>
    <t>緊急援護資金貸付基金</t>
    <rPh sb="0" eb="2">
      <t>キンキュウ</t>
    </rPh>
    <rPh sb="2" eb="4">
      <t>エンゴ</t>
    </rPh>
    <rPh sb="4" eb="6">
      <t>シキン</t>
    </rPh>
    <rPh sb="6" eb="8">
      <t>カシツケ</t>
    </rPh>
    <rPh sb="8" eb="10">
      <t>キキン</t>
    </rPh>
    <phoneticPr fontId="3"/>
  </si>
  <si>
    <t>高額療養費貸付基金</t>
    <rPh sb="0" eb="2">
      <t>コウガク</t>
    </rPh>
    <rPh sb="2" eb="4">
      <t>リョウヨウ</t>
    </rPh>
    <rPh sb="4" eb="5">
      <t>ヒ</t>
    </rPh>
    <rPh sb="5" eb="7">
      <t>カシツケ</t>
    </rPh>
    <rPh sb="7" eb="9">
      <t>キキン</t>
    </rPh>
    <phoneticPr fontId="3"/>
  </si>
  <si>
    <t>⑤長期延滞債権の明細</t>
    <rPh sb="1" eb="3">
      <t>チョウキ</t>
    </rPh>
    <rPh sb="3" eb="5">
      <t>エンタイ</t>
    </rPh>
    <rPh sb="5" eb="7">
      <t>サイケン</t>
    </rPh>
    <rPh sb="8" eb="10">
      <t>メイサイ</t>
    </rPh>
    <phoneticPr fontId="11"/>
  </si>
  <si>
    <t>⑥未収金の明細</t>
    <rPh sb="1" eb="4">
      <t>ミシュウキン</t>
    </rPh>
    <rPh sb="5" eb="7">
      <t>メイサイ</t>
    </rPh>
    <phoneticPr fontId="11"/>
  </si>
  <si>
    <t>　　町民税</t>
    <rPh sb="2" eb="4">
      <t>チョウミン</t>
    </rPh>
    <rPh sb="4" eb="5">
      <t>ゼイ</t>
    </rPh>
    <phoneticPr fontId="2"/>
  </si>
  <si>
    <t>③投資及び出資金の明細</t>
    <phoneticPr fontId="11"/>
  </si>
  <si>
    <t>株式会社トマト銀行株券</t>
    <rPh sb="0" eb="2">
      <t>カブシキ</t>
    </rPh>
    <rPh sb="2" eb="4">
      <t>カイシャ</t>
    </rPh>
    <rPh sb="7" eb="9">
      <t>ギンコウ</t>
    </rPh>
    <rPh sb="9" eb="10">
      <t>カブ</t>
    </rPh>
    <rPh sb="10" eb="11">
      <t>ケン</t>
    </rPh>
    <phoneticPr fontId="33"/>
  </si>
  <si>
    <t>-</t>
    <phoneticPr fontId="3"/>
  </si>
  <si>
    <t>岡山県総合流通センター株式会社株券</t>
    <rPh sb="0" eb="3">
      <t>オカヤマケン</t>
    </rPh>
    <rPh sb="3" eb="5">
      <t>ソウゴウ</t>
    </rPh>
    <rPh sb="5" eb="7">
      <t>リュウツウ</t>
    </rPh>
    <rPh sb="11" eb="13">
      <t>カブシキ</t>
    </rPh>
    <rPh sb="13" eb="15">
      <t>カイシャ</t>
    </rPh>
    <rPh sb="15" eb="16">
      <t>カブ</t>
    </rPh>
    <rPh sb="16" eb="17">
      <t>ケン</t>
    </rPh>
    <phoneticPr fontId="4"/>
  </si>
  <si>
    <t>岡山空港ターミナル株式会社</t>
    <rPh sb="0" eb="2">
      <t>オカヤマ</t>
    </rPh>
    <rPh sb="2" eb="4">
      <t>クウコウ</t>
    </rPh>
    <rPh sb="9" eb="13">
      <t>カブシキガイシャ</t>
    </rPh>
    <phoneticPr fontId="3"/>
  </si>
  <si>
    <t>岡山県信用保証協会</t>
    <rPh sb="0" eb="3">
      <t>オカヤマケン</t>
    </rPh>
    <rPh sb="3" eb="5">
      <t>シンヨウ</t>
    </rPh>
    <rPh sb="5" eb="7">
      <t>ホショウ</t>
    </rPh>
    <rPh sb="7" eb="9">
      <t>キョウカイ</t>
    </rPh>
    <phoneticPr fontId="4"/>
  </si>
  <si>
    <t>岡山県農業信用基金協会</t>
    <rPh sb="0" eb="3">
      <t>オカヤマケン</t>
    </rPh>
    <rPh sb="3" eb="5">
      <t>ノウギョウ</t>
    </rPh>
    <rPh sb="5" eb="7">
      <t>シンヨウ</t>
    </rPh>
    <rPh sb="7" eb="9">
      <t>キキン</t>
    </rPh>
    <rPh sb="9" eb="11">
      <t>キョウカイ</t>
    </rPh>
    <phoneticPr fontId="4"/>
  </si>
  <si>
    <t>岡山県畜産協会</t>
    <rPh sb="0" eb="3">
      <t>オカヤマケン</t>
    </rPh>
    <rPh sb="3" eb="5">
      <t>チクサン</t>
    </rPh>
    <rPh sb="5" eb="7">
      <t>キョウカイ</t>
    </rPh>
    <phoneticPr fontId="4"/>
  </si>
  <si>
    <t>岡山県郷土文化財団</t>
    <rPh sb="0" eb="3">
      <t>オカヤマケン</t>
    </rPh>
    <rPh sb="3" eb="5">
      <t>キョウド</t>
    </rPh>
    <rPh sb="5" eb="7">
      <t>ブンカ</t>
    </rPh>
    <rPh sb="7" eb="9">
      <t>ザイダン</t>
    </rPh>
    <phoneticPr fontId="4"/>
  </si>
  <si>
    <t>岡山県農林漁業担い手育成財団</t>
    <rPh sb="0" eb="3">
      <t>オカヤマケン</t>
    </rPh>
    <rPh sb="3" eb="5">
      <t>ノウリン</t>
    </rPh>
    <rPh sb="5" eb="7">
      <t>ギョギョウ</t>
    </rPh>
    <rPh sb="7" eb="8">
      <t>ニナ</t>
    </rPh>
    <rPh sb="9" eb="10">
      <t>テ</t>
    </rPh>
    <rPh sb="10" eb="12">
      <t>イクセイ</t>
    </rPh>
    <rPh sb="12" eb="14">
      <t>ザイダン</t>
    </rPh>
    <phoneticPr fontId="4"/>
  </si>
  <si>
    <t>岡山県下水道公社</t>
    <rPh sb="0" eb="3">
      <t>オカヤマケン</t>
    </rPh>
    <rPh sb="3" eb="6">
      <t>ゲスイドウ</t>
    </rPh>
    <rPh sb="6" eb="7">
      <t>コウ</t>
    </rPh>
    <rPh sb="7" eb="8">
      <t>シャ</t>
    </rPh>
    <phoneticPr fontId="4"/>
  </si>
  <si>
    <t>児島湖流域水質保全基金</t>
    <rPh sb="0" eb="2">
      <t>コジマ</t>
    </rPh>
    <rPh sb="2" eb="3">
      <t>ミズウミ</t>
    </rPh>
    <rPh sb="3" eb="5">
      <t>リュウイキ</t>
    </rPh>
    <rPh sb="5" eb="7">
      <t>スイシツ</t>
    </rPh>
    <rPh sb="7" eb="9">
      <t>ホゼン</t>
    </rPh>
    <rPh sb="9" eb="11">
      <t>キキン</t>
    </rPh>
    <phoneticPr fontId="4"/>
  </si>
  <si>
    <t>岡山県健康づくり財団</t>
    <rPh sb="0" eb="3">
      <t>オカヤマケン</t>
    </rPh>
    <rPh sb="3" eb="5">
      <t>ケンコウ</t>
    </rPh>
    <rPh sb="8" eb="10">
      <t>ザイダン</t>
    </rPh>
    <phoneticPr fontId="4"/>
  </si>
  <si>
    <t>岡山県林業振興基金</t>
    <rPh sb="0" eb="3">
      <t>オカヤマケン</t>
    </rPh>
    <rPh sb="3" eb="5">
      <t>リンギョウ</t>
    </rPh>
    <rPh sb="5" eb="7">
      <t>シンコウ</t>
    </rPh>
    <rPh sb="7" eb="9">
      <t>キキン</t>
    </rPh>
    <phoneticPr fontId="4"/>
  </si>
  <si>
    <t>岡山県暴力追放運動推進センター</t>
    <rPh sb="0" eb="3">
      <t>オカヤマケン</t>
    </rPh>
    <rPh sb="3" eb="5">
      <t>ボウリョク</t>
    </rPh>
    <rPh sb="5" eb="7">
      <t>ツイホウ</t>
    </rPh>
    <rPh sb="7" eb="9">
      <t>ウンドウ</t>
    </rPh>
    <rPh sb="9" eb="11">
      <t>スイシン</t>
    </rPh>
    <phoneticPr fontId="4"/>
  </si>
  <si>
    <t>岡山県動物愛護財団</t>
    <rPh sb="0" eb="3">
      <t>オカヤマケン</t>
    </rPh>
    <rPh sb="3" eb="5">
      <t>ドウブツ</t>
    </rPh>
    <rPh sb="5" eb="7">
      <t>アイゴ</t>
    </rPh>
    <rPh sb="7" eb="9">
      <t>ザイダン</t>
    </rPh>
    <phoneticPr fontId="4"/>
  </si>
  <si>
    <t>地方公営企業等金融機構</t>
    <rPh sb="0" eb="2">
      <t>チホウ</t>
    </rPh>
    <rPh sb="2" eb="4">
      <t>コウエイ</t>
    </rPh>
    <rPh sb="4" eb="6">
      <t>キギョウ</t>
    </rPh>
    <rPh sb="6" eb="7">
      <t>トウ</t>
    </rPh>
    <rPh sb="7" eb="9">
      <t>キンユウ</t>
    </rPh>
    <rPh sb="9" eb="11">
      <t>キコウ</t>
    </rPh>
    <phoneticPr fontId="4"/>
  </si>
  <si>
    <t>-</t>
    <phoneticPr fontId="3"/>
  </si>
  <si>
    <t>-</t>
    <phoneticPr fontId="3"/>
  </si>
  <si>
    <t>（単位：千円）</t>
    <phoneticPr fontId="11"/>
  </si>
  <si>
    <t>（単位：千円）</t>
    <phoneticPr fontId="11"/>
  </si>
  <si>
    <t>（単位：千円）</t>
    <phoneticPr fontId="3"/>
  </si>
  <si>
    <t>（単位：千円）</t>
    <phoneticPr fontId="11"/>
  </si>
  <si>
    <t>（単位：千円）</t>
    <phoneticPr fontId="17"/>
  </si>
  <si>
    <t>（単位：千円）</t>
    <phoneticPr fontId="11"/>
  </si>
  <si>
    <t>（単位：千円）</t>
    <phoneticPr fontId="11"/>
  </si>
  <si>
    <t>株式会社オービス株券</t>
    <rPh sb="0" eb="2">
      <t>カブシキ</t>
    </rPh>
    <rPh sb="2" eb="4">
      <t>カイシャ</t>
    </rPh>
    <rPh sb="8" eb="9">
      <t>カブ</t>
    </rPh>
    <rPh sb="9" eb="10">
      <t>ケン</t>
    </rPh>
    <phoneticPr fontId="1"/>
  </si>
  <si>
    <t>※特定の契約条項とは、特定の条件に合致した場合に、支払金利が上昇する場合等をいいます。</t>
    <phoneticPr fontId="3"/>
  </si>
  <si>
    <t>大谷池受益者</t>
  </si>
  <si>
    <t>産業振興</t>
  </si>
  <si>
    <t>桜池受益者</t>
  </si>
  <si>
    <t>消火栓等修繕工事負担金</t>
  </si>
  <si>
    <t>岡山県後期高齢者医療広域連合負担金</t>
  </si>
  <si>
    <t>岡山県後期高齢者医療広域連合</t>
  </si>
  <si>
    <t>岡山県市町村総合事務組合負担金（職員退職手当）</t>
  </si>
  <si>
    <t>岡山県市町村総合事務組合</t>
  </si>
  <si>
    <t>早島町社会福祉協議会交付金</t>
  </si>
  <si>
    <t>早島町社会福祉協議会</t>
  </si>
  <si>
    <t>社会福祉法人中野社会福祉協会　かんだ保育園</t>
  </si>
  <si>
    <t>自治会等活動推進費補助金</t>
  </si>
  <si>
    <t>シルバー人材センター交付金</t>
  </si>
  <si>
    <t>早島町シルバー人材センター</t>
  </si>
  <si>
    <t>八ヶ郷合同用水組合負担金</t>
  </si>
  <si>
    <t>八ヶ郷合同用水組合</t>
  </si>
  <si>
    <t>一時保育促進事業補助金</t>
  </si>
  <si>
    <t>つくぼ商工会事業補助金</t>
  </si>
  <si>
    <t>障害児保育対策事業費補助金</t>
  </si>
  <si>
    <t>社会福祉法人戸川児童福祉会　早島保育園</t>
  </si>
  <si>
    <t>備南衛生施設組合負担金</t>
  </si>
  <si>
    <t>備南衛生施設組合</t>
  </si>
  <si>
    <t>社会福祉法人中野社会福祉協会　わかみや保育園</t>
  </si>
  <si>
    <t>備南競艇事業組合負担金</t>
  </si>
  <si>
    <t>備南競艇事業組合</t>
  </si>
  <si>
    <t>公園維持管理交付金</t>
  </si>
  <si>
    <t>矢尾熊野会</t>
  </si>
  <si>
    <t>老人クラブ補助金</t>
  </si>
  <si>
    <t>町内老人クラブ</t>
  </si>
  <si>
    <t>-</t>
    <phoneticPr fontId="3"/>
  </si>
  <si>
    <t>森林環境基金</t>
    <rPh sb="0" eb="2">
      <t>シンリン</t>
    </rPh>
    <rPh sb="2" eb="4">
      <t>カンキョウ</t>
    </rPh>
    <rPh sb="4" eb="6">
      <t>キキン</t>
    </rPh>
    <phoneticPr fontId="3"/>
  </si>
  <si>
    <t>　　財産運用収入</t>
    <rPh sb="2" eb="4">
      <t>ザイサン</t>
    </rPh>
    <rPh sb="4" eb="6">
      <t>ウンヨウ</t>
    </rPh>
    <rPh sb="6" eb="8">
      <t>シュウニュウ</t>
    </rPh>
    <phoneticPr fontId="3"/>
  </si>
  <si>
    <t>【通常分】</t>
    <rPh sb="1" eb="3">
      <t>ツウジョウ</t>
    </rPh>
    <rPh sb="3" eb="4">
      <t>ブン</t>
    </rPh>
    <phoneticPr fontId="16"/>
  </si>
  <si>
    <t>　　一般公共事業</t>
    <rPh sb="2" eb="4">
      <t>イッパン</t>
    </rPh>
    <rPh sb="4" eb="6">
      <t>コウキョウ</t>
    </rPh>
    <rPh sb="6" eb="8">
      <t>ジギョウ</t>
    </rPh>
    <phoneticPr fontId="16"/>
  </si>
  <si>
    <t>　　公営住宅建設</t>
    <rPh sb="2" eb="4">
      <t>コウエイ</t>
    </rPh>
    <rPh sb="4" eb="6">
      <t>ジュウタク</t>
    </rPh>
    <rPh sb="6" eb="8">
      <t>ケンセツ</t>
    </rPh>
    <phoneticPr fontId="16"/>
  </si>
  <si>
    <t>　　災害復旧</t>
    <rPh sb="2" eb="4">
      <t>サイガイ</t>
    </rPh>
    <rPh sb="4" eb="6">
      <t>フッキュウ</t>
    </rPh>
    <phoneticPr fontId="16"/>
  </si>
  <si>
    <t>　　教育・福祉施設</t>
    <rPh sb="2" eb="4">
      <t>キョウイク</t>
    </rPh>
    <rPh sb="5" eb="7">
      <t>フクシ</t>
    </rPh>
    <rPh sb="7" eb="9">
      <t>シセツ</t>
    </rPh>
    <phoneticPr fontId="16"/>
  </si>
  <si>
    <t>　　一般単独事業</t>
    <rPh sb="2" eb="4">
      <t>イッパン</t>
    </rPh>
    <rPh sb="4" eb="6">
      <t>タンドク</t>
    </rPh>
    <rPh sb="6" eb="8">
      <t>ジギョウ</t>
    </rPh>
    <phoneticPr fontId="16"/>
  </si>
  <si>
    <t>　　その他</t>
    <rPh sb="4" eb="5">
      <t>ホカ</t>
    </rPh>
    <phoneticPr fontId="16"/>
  </si>
  <si>
    <t>【特別分】</t>
    <rPh sb="1" eb="3">
      <t>トクベツ</t>
    </rPh>
    <rPh sb="3" eb="4">
      <t>ブン</t>
    </rPh>
    <phoneticPr fontId="16"/>
  </si>
  <si>
    <t>　　臨時財政対策債</t>
    <rPh sb="2" eb="4">
      <t>リンジ</t>
    </rPh>
    <rPh sb="4" eb="6">
      <t>ザイセイ</t>
    </rPh>
    <rPh sb="6" eb="8">
      <t>タイサク</t>
    </rPh>
    <rPh sb="8" eb="9">
      <t>サイ</t>
    </rPh>
    <phoneticPr fontId="30"/>
  </si>
  <si>
    <t>　　減税補てん債</t>
    <rPh sb="2" eb="4">
      <t>ゲンゼイ</t>
    </rPh>
    <rPh sb="4" eb="5">
      <t>ホ</t>
    </rPh>
    <rPh sb="7" eb="8">
      <t>サイ</t>
    </rPh>
    <phoneticPr fontId="30"/>
  </si>
  <si>
    <t>　　退職手当債</t>
    <rPh sb="2" eb="4">
      <t>タイショク</t>
    </rPh>
    <rPh sb="4" eb="6">
      <t>テアテ</t>
    </rPh>
    <rPh sb="6" eb="7">
      <t>サイ</t>
    </rPh>
    <phoneticPr fontId="30"/>
  </si>
  <si>
    <t>　　その他</t>
    <rPh sb="4" eb="5">
      <t>タ</t>
    </rPh>
    <phoneticPr fontId="30"/>
  </si>
  <si>
    <t>合計</t>
    <rPh sb="0" eb="2">
      <t>ゴウケイ</t>
    </rPh>
    <phoneticPr fontId="16"/>
  </si>
  <si>
    <t>環境性能割交付金</t>
    <rPh sb="0" eb="2">
      <t>カンキョウ</t>
    </rPh>
    <rPh sb="2" eb="4">
      <t>セイノウ</t>
    </rPh>
    <rPh sb="4" eb="5">
      <t>ワリ</t>
    </rPh>
    <rPh sb="5" eb="8">
      <t>コウフキン</t>
    </rPh>
    <phoneticPr fontId="3"/>
  </si>
  <si>
    <t>法人事業税交付金</t>
    <rPh sb="0" eb="2">
      <t>ホウジン</t>
    </rPh>
    <rPh sb="2" eb="5">
      <t>ジギョウゼイ</t>
    </rPh>
    <rPh sb="5" eb="8">
      <t>コウフキン</t>
    </rPh>
    <phoneticPr fontId="3"/>
  </si>
  <si>
    <t>地方消費税交付金</t>
    <rPh sb="0" eb="5">
      <t>チホウショウヒゼイ</t>
    </rPh>
    <rPh sb="5" eb="8">
      <t>コウフキン</t>
    </rPh>
    <phoneticPr fontId="3"/>
  </si>
  <si>
    <t>ゴルフ場利用税交付金</t>
    <rPh sb="3" eb="4">
      <t>バ</t>
    </rPh>
    <rPh sb="4" eb="7">
      <t>リヨウゼイ</t>
    </rPh>
    <rPh sb="7" eb="10">
      <t>コウフキン</t>
    </rPh>
    <phoneticPr fontId="3"/>
  </si>
  <si>
    <t>-</t>
  </si>
  <si>
    <t>岡山県農林事業負担金</t>
  </si>
  <si>
    <t>小規模ため池元利償還事業費補助金</t>
  </si>
  <si>
    <t>都市計画道路早島大砂線町道付替工事に係る負担金</t>
  </si>
  <si>
    <t>民間保育所施設整備費補助金</t>
  </si>
  <si>
    <t>街路事業費市町村負担金</t>
  </si>
  <si>
    <t>消火栓新設工事負担金</t>
  </si>
  <si>
    <t>早島町</t>
  </si>
  <si>
    <t>岡山県街路事業促進協議会</t>
  </si>
  <si>
    <t>生活インフラ・ 国土保全</t>
  </si>
  <si>
    <t>福祉</t>
  </si>
  <si>
    <t>消防</t>
  </si>
  <si>
    <t>-</t>
    <phoneticPr fontId="3"/>
  </si>
  <si>
    <t>子育て世帯臨時特別給付金</t>
  </si>
  <si>
    <t>臨時特別給付金</t>
  </si>
  <si>
    <t>感染症対策実施事業者補助金</t>
  </si>
  <si>
    <t>特別保育事業費補助金</t>
  </si>
  <si>
    <t>子育て世帯生活支援特別給付金（その他世帯分）</t>
  </si>
  <si>
    <t>医療機関等感染拡大防止対策支援事業交付金</t>
  </si>
  <si>
    <t>公園管理団体交付金</t>
  </si>
  <si>
    <t>その他</t>
  </si>
  <si>
    <t>岡山県市町村総合事務組合負担金</t>
  </si>
  <si>
    <t>早島町交通事業者感染症対策補助金</t>
  </si>
  <si>
    <t>多面的機能支払交付金</t>
  </si>
  <si>
    <t>町村議会議長会負担金</t>
  </si>
  <si>
    <t>早島町保育士等助成金</t>
  </si>
  <si>
    <t>延長特別保育事業補助金</t>
  </si>
  <si>
    <t>岡山県病院群輪番制病院等運営負担金</t>
  </si>
  <si>
    <t>岡山県消防防災ヘリコプター運航負担金</t>
  </si>
  <si>
    <t>スポーツ少年団補助金</t>
  </si>
  <si>
    <t>生涯学習まつり実行委員会交付金</t>
  </si>
  <si>
    <t>個人</t>
  </si>
  <si>
    <t>町内事業者</t>
  </si>
  <si>
    <t>町内自治会</t>
  </si>
  <si>
    <t>町内医療機関</t>
  </si>
  <si>
    <t>公園管理団体</t>
  </si>
  <si>
    <t>地方公共団体情報システム機構</t>
  </si>
  <si>
    <t>つくぼ商工会</t>
  </si>
  <si>
    <t>交通事業者</t>
  </si>
  <si>
    <t>前潟新田地域資源保全会</t>
  </si>
  <si>
    <t>岡山県</t>
  </si>
  <si>
    <t>岡山県町村議会議長会</t>
  </si>
  <si>
    <t>倉敷市</t>
  </si>
  <si>
    <t>岡山県消防防災ヘリコプター運航連絡協議会</t>
  </si>
  <si>
    <t>スポーツ少年団</t>
  </si>
  <si>
    <t>生涯学習まつり実行委員会</t>
  </si>
  <si>
    <t>総務</t>
  </si>
  <si>
    <t>環境衛生</t>
  </si>
  <si>
    <t>教育</t>
  </si>
  <si>
    <t>特定個人情報の提供の求め等に係る電子計算機の設置等関連事務の委任に係る交付金</t>
    <phoneticPr fontId="3"/>
  </si>
  <si>
    <t>地方公共団体情報システム機構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</si>
</sst>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_ ;_ * \-#,##0_ ;_ * &quot;-&quot;_ ;_ @_ "/>
    <numFmt numFmtId="177" formatCode="_ * #,_ ;_ * \-#,###,_ ;_ * &quot;-&quot;_ ;_ @_ "/>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2"/>
      <name val="ＭＳ 明朝"/>
      <family val="1"/>
      <charset val="128"/>
    </font>
    <font>
      <sz val="11"/>
      <color theme="1"/>
      <name val="ＭＳ Ｐゴシック"/>
      <family val="3"/>
      <charset val="128"/>
    </font>
    <font>
      <sz val="14"/>
      <color theme="1"/>
      <name val="ＭＳ Ｐゴシック"/>
      <family val="2"/>
      <charset val="128"/>
      <scheme val="minor"/>
    </font>
    <font>
      <sz val="10.5"/>
      <name val="ＭＳ Ｐゴシック"/>
      <family val="3"/>
      <charset val="128"/>
    </font>
    <font>
      <sz val="16"/>
      <color theme="1"/>
      <name val="ＭＳ Ｐゴシック"/>
      <family val="3"/>
      <charset val="128"/>
      <scheme val="minor"/>
    </font>
    <font>
      <sz val="16"/>
      <name val="ＭＳ Ｐゴシック"/>
      <family val="3"/>
      <charset val="128"/>
    </font>
    <font>
      <sz val="20"/>
      <color theme="1"/>
      <name val="ＭＳ Ｐゴシック"/>
      <family val="2"/>
      <charset val="128"/>
      <scheme val="minor"/>
    </font>
    <font>
      <sz val="20"/>
      <color theme="1"/>
      <name val="ＭＳ Ｐゴシック"/>
      <family val="3"/>
      <charset val="128"/>
      <scheme val="minor"/>
    </font>
    <font>
      <sz val="11"/>
      <color rgb="FF00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s>
  <cellStyleXfs count="1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8" fillId="0" borderId="29">
      <alignment horizontal="center" vertical="center"/>
    </xf>
    <xf numFmtId="38" fontId="2" fillId="0" borderId="0" applyFont="0" applyFill="0" applyBorder="0" applyAlignment="0" applyProtection="0">
      <alignment vertical="center"/>
    </xf>
    <xf numFmtId="0" fontId="1" fillId="0" borderId="0">
      <alignment vertical="center"/>
    </xf>
    <xf numFmtId="0" fontId="30" fillId="0" borderId="0"/>
    <xf numFmtId="38" fontId="30" fillId="0" borderId="0" applyFont="0" applyFill="0" applyBorder="0" applyAlignment="0" applyProtection="0"/>
    <xf numFmtId="0" fontId="30" fillId="0" borderId="0"/>
    <xf numFmtId="0" fontId="30" fillId="0" borderId="0"/>
    <xf numFmtId="0" fontId="31" fillId="0" borderId="0">
      <alignment vertical="center"/>
    </xf>
    <xf numFmtId="0" fontId="3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78">
    <xf numFmtId="0" fontId="0" fillId="0" borderId="0" xfId="0">
      <alignment vertical="center"/>
    </xf>
    <xf numFmtId="176" fontId="0" fillId="0" borderId="0" xfId="0" applyNumberFormat="1">
      <alignment vertical="center"/>
    </xf>
    <xf numFmtId="176" fontId="19" fillId="0" borderId="0" xfId="0" applyNumberFormat="1" applyFont="1">
      <alignment vertical="center"/>
    </xf>
    <xf numFmtId="176" fontId="20" fillId="0" borderId="0" xfId="0" applyNumberFormat="1" applyFont="1">
      <alignment vertical="center"/>
    </xf>
    <xf numFmtId="176" fontId="21" fillId="0" borderId="0" xfId="0" applyNumberFormat="1" applyFont="1">
      <alignment vertical="center"/>
    </xf>
    <xf numFmtId="176" fontId="21" fillId="0" borderId="0" xfId="0" applyNumberFormat="1" applyFont="1" applyAlignment="1">
      <alignment horizontal="right"/>
    </xf>
    <xf numFmtId="176" fontId="22" fillId="3" borderId="20" xfId="0" applyNumberFormat="1" applyFont="1" applyFill="1" applyBorder="1" applyAlignment="1">
      <alignment horizontal="center" vertical="center" wrapText="1"/>
    </xf>
    <xf numFmtId="176" fontId="22" fillId="3" borderId="2" xfId="0" applyNumberFormat="1" applyFont="1" applyFill="1" applyBorder="1" applyAlignment="1">
      <alignment horizontal="center" vertical="center" wrapText="1"/>
    </xf>
    <xf numFmtId="176" fontId="22" fillId="3" borderId="13" xfId="0" applyNumberFormat="1" applyFont="1" applyFill="1" applyBorder="1" applyAlignment="1">
      <alignment horizontal="center" vertical="center" wrapText="1"/>
    </xf>
    <xf numFmtId="176" fontId="21" fillId="3" borderId="21" xfId="0" applyNumberFormat="1" applyFont="1" applyFill="1" applyBorder="1" applyAlignment="1">
      <alignment horizontal="center" vertical="center"/>
    </xf>
    <xf numFmtId="176" fontId="21" fillId="3" borderId="7" xfId="0" applyNumberFormat="1" applyFont="1" applyFill="1" applyBorder="1" applyAlignment="1">
      <alignment horizontal="center" vertical="center"/>
    </xf>
    <xf numFmtId="176" fontId="20" fillId="0" borderId="15" xfId="0" applyNumberFormat="1" applyFont="1" applyBorder="1">
      <alignment vertical="center"/>
    </xf>
    <xf numFmtId="176" fontId="20" fillId="0" borderId="15" xfId="1" applyNumberFormat="1" applyFont="1" applyFill="1" applyBorder="1" applyAlignment="1">
      <alignment vertical="center"/>
    </xf>
    <xf numFmtId="176" fontId="20" fillId="0" borderId="22" xfId="1" applyNumberFormat="1" applyFont="1" applyFill="1" applyBorder="1">
      <alignment vertical="center"/>
    </xf>
    <xf numFmtId="176" fontId="20" fillId="0" borderId="13" xfId="1" applyNumberFormat="1" applyFont="1" applyFill="1" applyBorder="1">
      <alignment vertical="center"/>
    </xf>
    <xf numFmtId="176" fontId="20" fillId="0" borderId="15" xfId="1" applyNumberFormat="1" applyFont="1" applyFill="1" applyBorder="1">
      <alignment vertical="center"/>
    </xf>
    <xf numFmtId="176" fontId="20" fillId="0" borderId="15" xfId="1" applyNumberFormat="1" applyFont="1" applyFill="1" applyBorder="1" applyAlignment="1">
      <alignment horizontal="center" vertical="center"/>
    </xf>
    <xf numFmtId="176" fontId="20" fillId="0" borderId="22" xfId="1" applyNumberFormat="1" applyFont="1" applyFill="1" applyBorder="1" applyAlignment="1">
      <alignment horizontal="center" vertical="center"/>
    </xf>
    <xf numFmtId="176" fontId="20" fillId="0" borderId="13" xfId="1" applyNumberFormat="1" applyFont="1" applyFill="1" applyBorder="1" applyAlignment="1">
      <alignment horizontal="center" vertical="center"/>
    </xf>
    <xf numFmtId="176" fontId="20" fillId="0" borderId="15" xfId="0" applyNumberFormat="1" applyFont="1" applyBorder="1" applyAlignment="1">
      <alignment horizontal="center" vertical="center"/>
    </xf>
    <xf numFmtId="176" fontId="20" fillId="0" borderId="13" xfId="1" applyNumberFormat="1" applyFont="1" applyFill="1" applyBorder="1" applyAlignment="1">
      <alignment vertical="center"/>
    </xf>
    <xf numFmtId="176" fontId="20" fillId="0" borderId="0" xfId="0" applyNumberFormat="1" applyFont="1" applyAlignment="1">
      <alignment horizontal="center" vertical="center"/>
    </xf>
    <xf numFmtId="176" fontId="0" fillId="2" borderId="0" xfId="0" applyNumberFormat="1" applyFill="1">
      <alignment vertical="center"/>
    </xf>
    <xf numFmtId="176" fontId="2" fillId="0" borderId="0" xfId="2" applyNumberFormat="1">
      <alignment vertical="center"/>
    </xf>
    <xf numFmtId="176" fontId="25" fillId="0" borderId="0" xfId="0" applyNumberFormat="1" applyFont="1">
      <alignment vertical="center"/>
    </xf>
    <xf numFmtId="176" fontId="32" fillId="0" borderId="0" xfId="0" applyNumberFormat="1" applyFont="1">
      <alignment vertical="center"/>
    </xf>
    <xf numFmtId="176" fontId="14" fillId="0" borderId="0" xfId="0" applyNumberFormat="1" applyFont="1" applyAlignment="1">
      <alignment horizontal="center" vertical="center"/>
    </xf>
    <xf numFmtId="176" fontId="12" fillId="0" borderId="5" xfId="0" applyNumberFormat="1" applyFont="1" applyBorder="1">
      <alignment vertical="center"/>
    </xf>
    <xf numFmtId="176" fontId="16" fillId="0" borderId="5" xfId="0" applyNumberFormat="1" applyFont="1" applyBorder="1">
      <alignment vertical="center"/>
    </xf>
    <xf numFmtId="176" fontId="16" fillId="0" borderId="0" xfId="0" applyNumberFormat="1" applyFont="1" applyAlignment="1">
      <alignment horizontal="center" vertical="center"/>
    </xf>
    <xf numFmtId="176" fontId="17" fillId="0" borderId="0" xfId="0" applyNumberFormat="1" applyFont="1" applyAlignment="1">
      <alignment horizontal="right" vertical="center"/>
    </xf>
    <xf numFmtId="176" fontId="5" fillId="3" borderId="3" xfId="2" applyNumberFormat="1" applyFont="1" applyFill="1" applyBorder="1" applyAlignment="1">
      <alignment horizontal="center" vertical="center" wrapText="1"/>
    </xf>
    <xf numFmtId="176" fontId="5" fillId="3" borderId="15" xfId="2" applyNumberFormat="1" applyFont="1" applyFill="1" applyBorder="1" applyAlignment="1">
      <alignment horizontal="center" vertical="center" wrapText="1"/>
    </xf>
    <xf numFmtId="176" fontId="18" fillId="3" borderId="15" xfId="0" applyNumberFormat="1" applyFont="1" applyFill="1" applyBorder="1" applyAlignment="1">
      <alignment horizontal="center" vertical="center" wrapText="1"/>
    </xf>
    <xf numFmtId="176" fontId="17" fillId="0" borderId="1" xfId="0" applyNumberFormat="1" applyFont="1" applyBorder="1" applyAlignment="1">
      <alignment horizontal="center" vertical="center"/>
    </xf>
    <xf numFmtId="176" fontId="17" fillId="0" borderId="1" xfId="1" applyNumberFormat="1" applyFont="1" applyBorder="1" applyAlignment="1">
      <alignment horizontal="center" vertical="center"/>
    </xf>
    <xf numFmtId="176" fontId="9" fillId="0" borderId="0" xfId="2" applyNumberFormat="1" applyFont="1" applyAlignment="1">
      <alignment horizontal="left" vertical="center"/>
    </xf>
    <xf numFmtId="176" fontId="5" fillId="0" borderId="0" xfId="2" applyNumberFormat="1" applyFont="1" applyAlignment="1">
      <alignment horizontal="center"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176" fontId="17" fillId="0" borderId="0" xfId="1" applyNumberFormat="1" applyFont="1" applyBorder="1" applyAlignment="1">
      <alignment horizontal="center" vertical="center"/>
    </xf>
    <xf numFmtId="176" fontId="4" fillId="0" borderId="5" xfId="2" applyNumberFormat="1" applyFont="1" applyBorder="1">
      <alignment vertical="center"/>
    </xf>
    <xf numFmtId="176" fontId="6" fillId="0" borderId="5" xfId="2" applyNumberFormat="1" applyFont="1" applyBorder="1">
      <alignment vertical="center"/>
    </xf>
    <xf numFmtId="176" fontId="5" fillId="0" borderId="0" xfId="1" applyNumberFormat="1" applyFont="1" applyBorder="1">
      <alignment vertical="center"/>
    </xf>
    <xf numFmtId="176" fontId="0" fillId="0" borderId="0" xfId="1" applyNumberFormat="1" applyFont="1" applyBorder="1">
      <alignment vertical="center"/>
    </xf>
    <xf numFmtId="176" fontId="18" fillId="0" borderId="0" xfId="1" applyNumberFormat="1" applyFont="1" applyBorder="1" applyAlignment="1">
      <alignment horizontal="right" vertical="center"/>
    </xf>
    <xf numFmtId="176" fontId="5" fillId="0" borderId="0" xfId="2" applyNumberFormat="1" applyFont="1">
      <alignment vertical="center"/>
    </xf>
    <xf numFmtId="176" fontId="5" fillId="0" borderId="15" xfId="1" applyNumberFormat="1" applyFont="1" applyBorder="1" applyAlignment="1">
      <alignment horizontal="right" vertical="center"/>
    </xf>
    <xf numFmtId="176" fontId="15" fillId="0" borderId="0" xfId="0" applyNumberFormat="1" applyFont="1" applyAlignment="1">
      <alignment horizontal="left" vertical="center"/>
    </xf>
    <xf numFmtId="176" fontId="15" fillId="0" borderId="0" xfId="0" applyNumberFormat="1" applyFont="1" applyAlignment="1">
      <alignment horizontal="right" vertical="center"/>
    </xf>
    <xf numFmtId="176" fontId="0" fillId="3" borderId="15" xfId="2" applyNumberFormat="1" applyFont="1" applyFill="1" applyBorder="1" applyAlignment="1">
      <alignment horizontal="center" vertical="center" wrapText="1"/>
    </xf>
    <xf numFmtId="176" fontId="0" fillId="0" borderId="15" xfId="2" applyNumberFormat="1" applyFont="1" applyBorder="1">
      <alignment vertical="center"/>
    </xf>
    <xf numFmtId="176" fontId="0" fillId="0" borderId="15" xfId="2" applyNumberFormat="1" applyFont="1" applyBorder="1" applyAlignment="1">
      <alignment horizontal="center" vertical="center"/>
    </xf>
    <xf numFmtId="176" fontId="0" fillId="2" borderId="0" xfId="0" applyNumberFormat="1" applyFill="1" applyAlignment="1">
      <alignment horizontal="center" vertical="center"/>
    </xf>
    <xf numFmtId="176" fontId="18" fillId="3" borderId="13" xfId="0" applyNumberFormat="1" applyFont="1" applyFill="1" applyBorder="1" applyAlignment="1">
      <alignment horizontal="center" vertical="center" wrapText="1"/>
    </xf>
    <xf numFmtId="176" fontId="0" fillId="2" borderId="15" xfId="0" applyNumberFormat="1" applyFill="1" applyBorder="1">
      <alignment vertical="center"/>
    </xf>
    <xf numFmtId="176" fontId="0" fillId="0" borderId="15" xfId="1" applyNumberFormat="1" applyFont="1" applyFill="1" applyBorder="1">
      <alignment vertical="center"/>
    </xf>
    <xf numFmtId="176" fontId="0" fillId="0" borderId="13" xfId="1" applyNumberFormat="1" applyFont="1" applyFill="1" applyBorder="1" applyAlignment="1">
      <alignment horizontal="right" vertical="center"/>
    </xf>
    <xf numFmtId="176" fontId="0" fillId="0" borderId="15" xfId="1" applyNumberFormat="1" applyFont="1" applyFill="1" applyBorder="1" applyAlignment="1">
      <alignment horizontal="right" vertical="center"/>
    </xf>
    <xf numFmtId="176" fontId="0" fillId="2" borderId="15" xfId="1" applyNumberFormat="1" applyFont="1" applyFill="1" applyBorder="1" applyAlignment="1">
      <alignment horizontal="right" vertical="center"/>
    </xf>
    <xf numFmtId="176" fontId="15" fillId="0" borderId="15" xfId="1" applyNumberFormat="1" applyFont="1" applyFill="1" applyBorder="1">
      <alignment vertical="center"/>
    </xf>
    <xf numFmtId="176" fontId="15" fillId="0" borderId="13" xfId="1" applyNumberFormat="1" applyFont="1" applyFill="1" applyBorder="1" applyAlignment="1">
      <alignment horizontal="right" vertical="center"/>
    </xf>
    <xf numFmtId="176" fontId="15" fillId="0" borderId="15" xfId="1" applyNumberFormat="1" applyFont="1" applyFill="1" applyBorder="1" applyAlignment="1">
      <alignment horizontal="right" vertical="center"/>
    </xf>
    <xf numFmtId="176" fontId="15" fillId="2" borderId="15" xfId="1" applyNumberFormat="1" applyFont="1" applyFill="1" applyBorder="1" applyAlignment="1">
      <alignment horizontal="right" vertical="center"/>
    </xf>
    <xf numFmtId="176" fontId="15" fillId="2" borderId="15" xfId="1" applyNumberFormat="1" applyFont="1" applyFill="1" applyBorder="1" applyAlignment="1">
      <alignment horizontal="right" vertical="center" wrapText="1"/>
    </xf>
    <xf numFmtId="176" fontId="0" fillId="2" borderId="10" xfId="0" applyNumberFormat="1" applyFill="1" applyBorder="1" applyAlignment="1">
      <alignment horizontal="center" vertical="center"/>
    </xf>
    <xf numFmtId="176" fontId="15" fillId="0" borderId="10" xfId="1" applyNumberFormat="1" applyFont="1" applyFill="1" applyBorder="1">
      <alignment vertical="center"/>
    </xf>
    <xf numFmtId="176" fontId="15" fillId="0" borderId="6" xfId="1" applyNumberFormat="1" applyFont="1" applyFill="1" applyBorder="1" applyAlignment="1">
      <alignment horizontal="right" vertical="center"/>
    </xf>
    <xf numFmtId="176" fontId="15" fillId="0" borderId="10" xfId="1" applyNumberFormat="1" applyFont="1" applyFill="1" applyBorder="1" applyAlignment="1">
      <alignment horizontal="right" vertical="center"/>
    </xf>
    <xf numFmtId="176" fontId="15" fillId="2" borderId="10" xfId="1" applyNumberFormat="1" applyFont="1" applyFill="1" applyBorder="1" applyAlignment="1">
      <alignment horizontal="right" vertical="center"/>
    </xf>
    <xf numFmtId="176" fontId="15" fillId="2" borderId="0" xfId="1" applyNumberFormat="1" applyFont="1" applyFill="1" applyBorder="1">
      <alignment vertical="center"/>
    </xf>
    <xf numFmtId="176" fontId="15" fillId="2" borderId="0" xfId="1" applyNumberFormat="1" applyFont="1" applyFill="1" applyBorder="1" applyAlignment="1">
      <alignment horizontal="right" vertical="center"/>
    </xf>
    <xf numFmtId="176" fontId="0" fillId="2" borderId="0" xfId="1" applyNumberFormat="1" applyFont="1" applyFill="1">
      <alignment vertical="center"/>
    </xf>
    <xf numFmtId="176" fontId="18" fillId="2" borderId="0" xfId="1" applyNumberFormat="1" applyFont="1" applyFill="1">
      <alignment vertical="center"/>
    </xf>
    <xf numFmtId="176" fontId="17" fillId="2" borderId="0" xfId="0" applyNumberFormat="1" applyFont="1" applyFill="1">
      <alignment vertical="center"/>
    </xf>
    <xf numFmtId="176" fontId="24" fillId="0" borderId="0" xfId="0" applyNumberFormat="1" applyFont="1" applyAlignment="1">
      <alignment horizontal="left"/>
    </xf>
    <xf numFmtId="176" fontId="24" fillId="0" borderId="0" xfId="0" applyNumberFormat="1" applyFont="1" applyAlignment="1">
      <alignment horizontal="right"/>
    </xf>
    <xf numFmtId="176" fontId="7" fillId="3" borderId="15" xfId="3" applyNumberFormat="1" applyFont="1" applyFill="1" applyBorder="1" applyAlignment="1">
      <alignment horizontal="center" vertical="center"/>
    </xf>
    <xf numFmtId="176" fontId="7" fillId="3" borderId="15" xfId="3" applyNumberFormat="1" applyFont="1" applyFill="1" applyBorder="1" applyAlignment="1">
      <alignment horizontal="centerContinuous" vertical="center" wrapText="1"/>
    </xf>
    <xf numFmtId="176" fontId="7" fillId="3" borderId="15" xfId="3" applyNumberFormat="1" applyFont="1" applyFill="1" applyBorder="1" applyAlignment="1">
      <alignment horizontal="center" vertical="center" wrapText="1"/>
    </xf>
    <xf numFmtId="176" fontId="7" fillId="0" borderId="3" xfId="3" applyNumberFormat="1" applyFont="1" applyBorder="1" applyAlignment="1">
      <alignment vertical="center"/>
    </xf>
    <xf numFmtId="176" fontId="7" fillId="0" borderId="13" xfId="3" applyNumberFormat="1" applyFont="1" applyBorder="1" applyAlignment="1">
      <alignment vertical="center"/>
    </xf>
    <xf numFmtId="176" fontId="7" fillId="0" borderId="15" xfId="1" applyNumberFormat="1" applyFont="1" applyBorder="1" applyAlignment="1">
      <alignment vertical="center"/>
    </xf>
    <xf numFmtId="176" fontId="7" fillId="0" borderId="0" xfId="0" applyNumberFormat="1" applyFont="1">
      <alignment vertical="center"/>
    </xf>
    <xf numFmtId="176" fontId="7" fillId="0" borderId="3" xfId="2" applyNumberFormat="1" applyFont="1" applyBorder="1">
      <alignment vertical="center"/>
    </xf>
    <xf numFmtId="176" fontId="7" fillId="0" borderId="13" xfId="3" applyNumberFormat="1" applyFont="1" applyBorder="1" applyAlignment="1">
      <alignment horizontal="center" vertical="center"/>
    </xf>
    <xf numFmtId="176" fontId="7" fillId="0" borderId="0" xfId="2" applyNumberFormat="1" applyFont="1" applyAlignment="1">
      <alignment horizontal="center" vertical="center"/>
    </xf>
    <xf numFmtId="176" fontId="7" fillId="0" borderId="0" xfId="3" applyNumberFormat="1" applyFont="1" applyAlignment="1">
      <alignment vertical="center"/>
    </xf>
    <xf numFmtId="176" fontId="19" fillId="0" borderId="0" xfId="0" applyNumberFormat="1" applyFont="1" applyAlignment="1">
      <alignment horizontal="right" vertical="center"/>
    </xf>
    <xf numFmtId="176" fontId="5" fillId="0" borderId="0" xfId="0" applyNumberFormat="1" applyFont="1">
      <alignment vertical="center"/>
    </xf>
    <xf numFmtId="176" fontId="8" fillId="3" borderId="15" xfId="0" applyNumberFormat="1" applyFont="1" applyFill="1" applyBorder="1" applyAlignment="1">
      <alignment horizontal="center" vertical="center" wrapText="1"/>
    </xf>
    <xf numFmtId="176" fontId="8" fillId="0" borderId="15" xfId="0" applyNumberFormat="1" applyFont="1" applyBorder="1" applyAlignment="1">
      <alignment horizontal="center" vertical="center"/>
    </xf>
    <xf numFmtId="176" fontId="8" fillId="0" borderId="15" xfId="1" applyNumberFormat="1" applyFont="1" applyBorder="1">
      <alignment vertical="center"/>
    </xf>
    <xf numFmtId="176" fontId="8" fillId="0" borderId="15" xfId="1" applyNumberFormat="1" applyFont="1" applyBorder="1" applyAlignment="1">
      <alignment horizontal="center" vertical="center"/>
    </xf>
    <xf numFmtId="176" fontId="26" fillId="0" borderId="0" xfId="0" applyNumberFormat="1" applyFont="1">
      <alignment vertical="center"/>
    </xf>
    <xf numFmtId="176" fontId="25" fillId="0" borderId="0" xfId="0" applyNumberFormat="1" applyFont="1" applyAlignment="1">
      <alignment horizontal="right" vertical="center"/>
    </xf>
    <xf numFmtId="176" fontId="27" fillId="0" borderId="0" xfId="0" applyNumberFormat="1" applyFont="1" applyAlignment="1">
      <alignment horizontal="right" vertical="center"/>
    </xf>
    <xf numFmtId="176" fontId="27" fillId="0" borderId="22" xfId="1" applyNumberFormat="1" applyFont="1" applyBorder="1" applyAlignment="1">
      <alignment horizontal="center" vertical="center" wrapText="1"/>
    </xf>
    <xf numFmtId="176" fontId="27" fillId="0" borderId="16" xfId="1" applyNumberFormat="1" applyFont="1" applyBorder="1" applyAlignment="1">
      <alignment vertical="center"/>
    </xf>
    <xf numFmtId="176" fontId="27" fillId="0" borderId="15" xfId="1" applyNumberFormat="1" applyFont="1" applyBorder="1" applyAlignment="1">
      <alignment vertical="center"/>
    </xf>
    <xf numFmtId="176" fontId="27" fillId="0" borderId="15" xfId="1" applyNumberFormat="1" applyFont="1" applyBorder="1" applyAlignment="1">
      <alignment horizontal="center" vertical="center"/>
    </xf>
    <xf numFmtId="176" fontId="25" fillId="0" borderId="1" xfId="1" applyNumberFormat="1" applyFont="1" applyBorder="1" applyAlignment="1">
      <alignment vertical="center"/>
    </xf>
    <xf numFmtId="176" fontId="25" fillId="0" borderId="3" xfId="0" applyNumberFormat="1" applyFont="1" applyBorder="1" applyAlignment="1">
      <alignment horizontal="center" vertical="center"/>
    </xf>
    <xf numFmtId="176" fontId="8" fillId="0" borderId="0" xfId="0" applyNumberFormat="1" applyFont="1">
      <alignment vertical="center"/>
    </xf>
    <xf numFmtId="176" fontId="8" fillId="0" borderId="9" xfId="0" applyNumberFormat="1" applyFont="1" applyBorder="1">
      <alignment vertical="center"/>
    </xf>
    <xf numFmtId="176" fontId="8" fillId="0" borderId="9" xfId="1" applyNumberFormat="1" applyFont="1" applyBorder="1">
      <alignment vertical="center"/>
    </xf>
    <xf numFmtId="176" fontId="8" fillId="0" borderId="0" xfId="1" applyNumberFormat="1" applyFont="1">
      <alignment vertical="center"/>
    </xf>
    <xf numFmtId="176" fontId="8" fillId="0" borderId="10" xfId="0" applyNumberFormat="1" applyFont="1" applyBorder="1">
      <alignment vertical="center"/>
    </xf>
    <xf numFmtId="176" fontId="8" fillId="0" borderId="10" xfId="1" applyNumberFormat="1" applyFont="1" applyBorder="1">
      <alignment vertical="center"/>
    </xf>
    <xf numFmtId="176" fontId="8" fillId="0" borderId="15" xfId="0" applyNumberFormat="1" applyFont="1" applyBorder="1">
      <alignment vertical="center"/>
    </xf>
    <xf numFmtId="176" fontId="8" fillId="0" borderId="9" xfId="1" applyNumberFormat="1" applyFont="1" applyBorder="1" applyAlignment="1">
      <alignment horizontal="center" vertical="center"/>
    </xf>
    <xf numFmtId="176" fontId="8" fillId="0" borderId="19" xfId="0" applyNumberFormat="1" applyFont="1" applyBorder="1" applyAlignment="1">
      <alignment horizontal="center" vertical="center"/>
    </xf>
    <xf numFmtId="176" fontId="8" fillId="0" borderId="19" xfId="1" applyNumberFormat="1" applyFont="1" applyBorder="1">
      <alignment vertical="center"/>
    </xf>
    <xf numFmtId="176" fontId="8" fillId="0" borderId="19" xfId="1"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10" xfId="1"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0" xfId="1" applyNumberFormat="1" applyFont="1" applyBorder="1">
      <alignment vertical="center"/>
    </xf>
    <xf numFmtId="176" fontId="8" fillId="0" borderId="0" xfId="1" applyNumberFormat="1" applyFont="1" applyBorder="1" applyAlignment="1">
      <alignment horizontal="center" vertical="center"/>
    </xf>
    <xf numFmtId="176" fontId="19" fillId="0" borderId="11" xfId="0" applyNumberFormat="1" applyFont="1" applyBorder="1">
      <alignment vertical="center"/>
    </xf>
    <xf numFmtId="176" fontId="15" fillId="0" borderId="11" xfId="0" applyNumberFormat="1" applyFont="1" applyBorder="1" applyAlignment="1">
      <alignment horizontal="left" vertical="center"/>
    </xf>
    <xf numFmtId="176" fontId="19" fillId="0" borderId="0" xfId="0" applyNumberFormat="1" applyFont="1" applyAlignment="1">
      <alignment horizontal="left" vertical="center"/>
    </xf>
    <xf numFmtId="176" fontId="28" fillId="0" borderId="0" xfId="0" applyNumberFormat="1" applyFont="1" applyAlignment="1">
      <alignment horizontal="right" vertical="center"/>
    </xf>
    <xf numFmtId="176" fontId="5" fillId="0" borderId="17" xfId="0" applyNumberFormat="1" applyFont="1" applyBorder="1">
      <alignment vertical="center"/>
    </xf>
    <xf numFmtId="176" fontId="5" fillId="0" borderId="0" xfId="0" applyNumberFormat="1" applyFont="1" applyAlignment="1">
      <alignment horizontal="center" vertical="center"/>
    </xf>
    <xf numFmtId="176" fontId="5" fillId="0" borderId="10" xfId="0" applyNumberFormat="1" applyFont="1" applyBorder="1">
      <alignment vertical="center"/>
    </xf>
    <xf numFmtId="176" fontId="8" fillId="0" borderId="15" xfId="0" applyNumberFormat="1" applyFont="1" applyBorder="1" applyAlignment="1">
      <alignment horizontal="left" vertical="center"/>
    </xf>
    <xf numFmtId="176" fontId="8" fillId="0" borderId="18" xfId="1" applyNumberFormat="1" applyFont="1" applyBorder="1">
      <alignment vertical="center"/>
    </xf>
    <xf numFmtId="176" fontId="8" fillId="0" borderId="18" xfId="1" applyNumberFormat="1" applyFont="1" applyBorder="1" applyAlignment="1">
      <alignment horizontal="center" vertical="center"/>
    </xf>
    <xf numFmtId="176" fontId="5" fillId="0" borderId="18" xfId="0" applyNumberFormat="1" applyFont="1" applyBorder="1">
      <alignment vertical="center"/>
    </xf>
    <xf numFmtId="176" fontId="8" fillId="0" borderId="17" xfId="0" applyNumberFormat="1" applyFont="1" applyBorder="1" applyAlignment="1">
      <alignment horizontal="center" vertical="center"/>
    </xf>
    <xf numFmtId="176" fontId="8" fillId="0" borderId="11" xfId="0" applyNumberFormat="1" applyFont="1" applyBorder="1" applyAlignment="1">
      <alignment horizontal="left" vertical="center"/>
    </xf>
    <xf numFmtId="176" fontId="5" fillId="0" borderId="11" xfId="1" applyNumberFormat="1" applyFont="1" applyBorder="1">
      <alignment vertical="center"/>
    </xf>
    <xf numFmtId="176" fontId="8" fillId="0" borderId="11" xfId="1" applyNumberFormat="1" applyFont="1" applyBorder="1">
      <alignment vertical="center"/>
    </xf>
    <xf numFmtId="176" fontId="5" fillId="0" borderId="11" xfId="0" applyNumberFormat="1" applyFont="1" applyBorder="1">
      <alignment vertical="center"/>
    </xf>
    <xf numFmtId="176" fontId="16" fillId="0" borderId="0" xfId="0" applyNumberFormat="1" applyFont="1">
      <alignment vertical="center"/>
    </xf>
    <xf numFmtId="176" fontId="2" fillId="0" borderId="0" xfId="0" applyNumberFormat="1" applyFont="1">
      <alignment vertical="center"/>
    </xf>
    <xf numFmtId="176" fontId="4" fillId="0" borderId="0" xfId="0" applyNumberFormat="1" applyFont="1">
      <alignment vertical="center"/>
    </xf>
    <xf numFmtId="176" fontId="18" fillId="0" borderId="0" xfId="0" applyNumberFormat="1" applyFont="1" applyAlignment="1">
      <alignment horizontal="right" vertical="center"/>
    </xf>
    <xf numFmtId="176" fontId="5" fillId="3" borderId="15"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0" borderId="15" xfId="1" applyNumberFormat="1" applyFont="1" applyBorder="1">
      <alignment vertical="center"/>
    </xf>
    <xf numFmtId="176" fontId="5" fillId="0" borderId="15" xfId="1" applyNumberFormat="1" applyFont="1" applyBorder="1" applyAlignment="1">
      <alignment horizontal="center" vertical="center"/>
    </xf>
    <xf numFmtId="176" fontId="2" fillId="0" borderId="0" xfId="1" applyNumberFormat="1" applyFont="1">
      <alignment vertical="center"/>
    </xf>
    <xf numFmtId="176" fontId="2" fillId="0" borderId="0" xfId="1" applyNumberFormat="1" applyFont="1" applyBorder="1">
      <alignment vertical="center"/>
    </xf>
    <xf numFmtId="176" fontId="4" fillId="0" borderId="0" xfId="1" applyNumberFormat="1" applyFont="1" applyFill="1" applyBorder="1" applyAlignment="1">
      <alignment vertical="center"/>
    </xf>
    <xf numFmtId="176" fontId="5" fillId="3" borderId="15" xfId="1" applyNumberFormat="1" applyFont="1" applyFill="1" applyBorder="1" applyAlignment="1">
      <alignment horizontal="center" vertical="center"/>
    </xf>
    <xf numFmtId="176" fontId="5" fillId="3" borderId="15" xfId="1" applyNumberFormat="1" applyFont="1" applyFill="1" applyBorder="1" applyAlignment="1">
      <alignment horizontal="center" vertical="center" wrapText="1"/>
    </xf>
    <xf numFmtId="176" fontId="5" fillId="0" borderId="15" xfId="1" applyNumberFormat="1" applyFont="1" applyFill="1" applyBorder="1">
      <alignment vertical="center"/>
    </xf>
    <xf numFmtId="10" fontId="27" fillId="0" borderId="15" xfId="17" applyNumberFormat="1" applyFont="1" applyFill="1" applyBorder="1" applyAlignment="1">
      <alignment vertical="center"/>
    </xf>
    <xf numFmtId="177" fontId="5" fillId="0" borderId="15" xfId="1" applyNumberFormat="1" applyFont="1" applyBorder="1">
      <alignment vertical="center"/>
    </xf>
    <xf numFmtId="10" fontId="5" fillId="0" borderId="15" xfId="1" applyNumberFormat="1" applyFont="1" applyBorder="1">
      <alignment vertical="center"/>
    </xf>
    <xf numFmtId="176" fontId="34" fillId="0" borderId="7" xfId="2" applyNumberFormat="1" applyFont="1" applyBorder="1" applyAlignment="1">
      <alignment horizontal="left" vertical="center" wrapText="1"/>
    </xf>
    <xf numFmtId="176" fontId="34" fillId="0" borderId="7" xfId="2" applyNumberFormat="1" applyFont="1" applyBorder="1">
      <alignment vertical="center"/>
    </xf>
    <xf numFmtId="176" fontId="34" fillId="0" borderId="7" xfId="5" applyNumberFormat="1" applyFont="1" applyBorder="1">
      <alignment vertical="center"/>
    </xf>
    <xf numFmtId="176" fontId="34" fillId="0" borderId="3" xfId="5" applyNumberFormat="1" applyFont="1" applyBorder="1">
      <alignment vertical="center"/>
    </xf>
    <xf numFmtId="176" fontId="34" fillId="0" borderId="7" xfId="2" applyNumberFormat="1" applyFont="1" applyBorder="1" applyAlignment="1">
      <alignment horizontal="center" vertical="center" wrapText="1"/>
    </xf>
    <xf numFmtId="176" fontId="34" fillId="0" borderId="28" xfId="2" applyNumberFormat="1" applyFont="1" applyBorder="1" applyAlignment="1">
      <alignment horizontal="center" vertical="center"/>
    </xf>
    <xf numFmtId="176" fontId="34" fillId="0" borderId="3" xfId="5" applyNumberFormat="1" applyFont="1" applyBorder="1" applyAlignment="1">
      <alignment vertical="center"/>
    </xf>
    <xf numFmtId="176" fontId="34" fillId="0" borderId="15" xfId="2" applyNumberFormat="1" applyFont="1" applyBorder="1" applyAlignment="1">
      <alignment vertical="center" wrapText="1"/>
    </xf>
    <xf numFmtId="176" fontId="34" fillId="0" borderId="8" xfId="2" applyNumberFormat="1" applyFont="1" applyBorder="1" applyAlignment="1">
      <alignment horizontal="center" vertical="center"/>
    </xf>
    <xf numFmtId="176" fontId="34" fillId="0" borderId="7" xfId="5" applyNumberFormat="1" applyFont="1" applyFill="1" applyBorder="1">
      <alignment vertical="center"/>
    </xf>
    <xf numFmtId="176" fontId="34" fillId="0" borderId="10" xfId="2" applyNumberFormat="1" applyFont="1" applyBorder="1" applyAlignment="1">
      <alignment vertical="center" wrapText="1"/>
    </xf>
    <xf numFmtId="176" fontId="34" fillId="0" borderId="7" xfId="5" applyNumberFormat="1" applyFont="1" applyBorder="1" applyAlignment="1">
      <alignment vertical="center"/>
    </xf>
    <xf numFmtId="176" fontId="34" fillId="0" borderId="10" xfId="2" applyNumberFormat="1" applyFont="1" applyBorder="1">
      <alignment vertical="center"/>
    </xf>
    <xf numFmtId="176" fontId="34" fillId="0" borderId="5" xfId="2" applyNumberFormat="1" applyFont="1" applyBorder="1" applyAlignment="1">
      <alignment horizontal="center" vertical="center"/>
    </xf>
    <xf numFmtId="176" fontId="34" fillId="0" borderId="0" xfId="2" applyNumberFormat="1" applyFont="1">
      <alignment vertical="center"/>
    </xf>
    <xf numFmtId="176" fontId="35" fillId="0" borderId="0" xfId="2" applyNumberFormat="1" applyFont="1">
      <alignment vertical="center"/>
    </xf>
    <xf numFmtId="176" fontId="34" fillId="0" borderId="5" xfId="2" applyNumberFormat="1" applyFont="1" applyBorder="1" applyAlignment="1">
      <alignment horizontal="right" vertical="center"/>
    </xf>
    <xf numFmtId="176" fontId="34" fillId="3" borderId="15" xfId="2" applyNumberFormat="1" applyFont="1" applyFill="1" applyBorder="1" applyAlignment="1">
      <alignment horizontal="center" vertical="center"/>
    </xf>
    <xf numFmtId="176" fontId="34" fillId="3" borderId="15" xfId="5" applyNumberFormat="1" applyFont="1" applyFill="1" applyBorder="1" applyAlignment="1">
      <alignment horizontal="center" vertical="center" wrapText="1"/>
    </xf>
    <xf numFmtId="176" fontId="36" fillId="0" borderId="0" xfId="2" applyNumberFormat="1" applyFont="1" applyAlignment="1">
      <alignment horizontal="left" vertical="center"/>
    </xf>
    <xf numFmtId="176" fontId="37" fillId="0" borderId="0" xfId="2" applyNumberFormat="1" applyFont="1" applyAlignment="1">
      <alignment horizontal="left" vertical="center"/>
    </xf>
    <xf numFmtId="176" fontId="8" fillId="0" borderId="17" xfId="0" applyNumberFormat="1" applyFont="1" applyBorder="1" applyAlignment="1">
      <alignment horizontal="left" vertical="center"/>
    </xf>
    <xf numFmtId="176" fontId="8" fillId="0" borderId="15" xfId="1" applyNumberFormat="1" applyFont="1" applyBorder="1" applyAlignment="1">
      <alignment horizontal="right" vertical="center"/>
    </xf>
    <xf numFmtId="176" fontId="34" fillId="0" borderId="7" xfId="5" applyNumberFormat="1" applyFont="1" applyFill="1" applyBorder="1" applyAlignment="1">
      <alignment vertical="center"/>
    </xf>
    <xf numFmtId="0" fontId="38" fillId="0" borderId="0" xfId="0" applyFont="1">
      <alignment vertical="center"/>
    </xf>
    <xf numFmtId="176" fontId="34" fillId="0" borderId="15" xfId="2" applyNumberFormat="1" applyFont="1" applyBorder="1" applyAlignment="1">
      <alignment horizontal="left" vertical="center" wrapText="1"/>
    </xf>
    <xf numFmtId="176" fontId="34" fillId="0" borderId="3" xfId="2" applyNumberFormat="1" applyFont="1" applyBorder="1">
      <alignment vertical="center"/>
    </xf>
    <xf numFmtId="176" fontId="34" fillId="0" borderId="3" xfId="5" applyNumberFormat="1" applyFont="1" applyFill="1" applyBorder="1">
      <alignment vertical="center"/>
    </xf>
    <xf numFmtId="176" fontId="34" fillId="0" borderId="15" xfId="2" applyNumberFormat="1" applyFont="1" applyBorder="1" applyAlignment="1">
      <alignment horizontal="left" vertical="center"/>
    </xf>
    <xf numFmtId="176" fontId="34" fillId="0" borderId="7" xfId="2" applyNumberFormat="1" applyFont="1" applyBorder="1" applyAlignment="1">
      <alignment horizontal="left" vertical="center"/>
    </xf>
    <xf numFmtId="176" fontId="5" fillId="0" borderId="3" xfId="1" applyNumberFormat="1" applyFont="1" applyBorder="1" applyAlignment="1">
      <alignment horizontal="right" vertical="center" wrapText="1"/>
    </xf>
    <xf numFmtId="176" fontId="5" fillId="0" borderId="15" xfId="1" applyNumberFormat="1" applyFont="1" applyBorder="1" applyAlignment="1">
      <alignment horizontal="right" vertical="center" wrapText="1"/>
    </xf>
    <xf numFmtId="176" fontId="5" fillId="0" borderId="3" xfId="1" applyNumberFormat="1" applyFont="1" applyFill="1" applyBorder="1" applyAlignment="1">
      <alignment horizontal="right" vertical="center" wrapText="1"/>
    </xf>
    <xf numFmtId="176" fontId="17" fillId="0" borderId="15" xfId="1" applyNumberFormat="1" applyFont="1" applyBorder="1" applyAlignment="1">
      <alignment horizontal="right" vertical="center" wrapText="1"/>
    </xf>
    <xf numFmtId="176" fontId="5" fillId="0" borderId="3" xfId="1" applyNumberFormat="1" applyFont="1" applyBorder="1" applyAlignment="1">
      <alignment horizontal="right" wrapText="1"/>
    </xf>
    <xf numFmtId="176" fontId="5" fillId="0" borderId="15" xfId="1" applyNumberFormat="1" applyFont="1" applyBorder="1" applyAlignment="1">
      <alignment horizontal="right" wrapText="1"/>
    </xf>
    <xf numFmtId="176" fontId="12" fillId="0" borderId="7" xfId="2" applyNumberFormat="1" applyFont="1" applyBorder="1" applyAlignment="1">
      <alignment vertical="center" wrapText="1"/>
    </xf>
    <xf numFmtId="176" fontId="7" fillId="0" borderId="0" xfId="1" applyNumberFormat="1" applyFont="1" applyBorder="1" applyAlignment="1">
      <alignment vertical="center"/>
    </xf>
    <xf numFmtId="176" fontId="5" fillId="0" borderId="15" xfId="2" applyNumberFormat="1" applyFont="1" applyBorder="1" applyAlignment="1">
      <alignment horizontal="left" vertical="center"/>
    </xf>
    <xf numFmtId="176" fontId="5" fillId="0" borderId="15" xfId="2" applyNumberFormat="1" applyFont="1" applyBorder="1" applyAlignment="1">
      <alignment horizontal="left" vertical="center" wrapText="1"/>
    </xf>
    <xf numFmtId="176" fontId="18" fillId="0" borderId="3" xfId="0" applyNumberFormat="1" applyFont="1" applyBorder="1" applyAlignment="1">
      <alignment horizontal="left" vertical="center"/>
    </xf>
    <xf numFmtId="176" fontId="17" fillId="0" borderId="13" xfId="0" applyNumberFormat="1" applyFont="1" applyBorder="1" applyAlignment="1">
      <alignment horizontal="left" vertical="center"/>
    </xf>
    <xf numFmtId="176" fontId="5" fillId="0" borderId="15" xfId="2" applyNumberFormat="1" applyFont="1" applyBorder="1" applyAlignment="1">
      <alignment horizontal="center" vertical="center"/>
    </xf>
    <xf numFmtId="176" fontId="5" fillId="0" borderId="3" xfId="2" applyNumberFormat="1" applyFont="1" applyBorder="1" applyAlignment="1">
      <alignment horizontal="left" vertical="center"/>
    </xf>
    <xf numFmtId="176" fontId="5" fillId="0" borderId="13" xfId="2" applyNumberFormat="1" applyFont="1" applyBorder="1" applyAlignment="1">
      <alignment horizontal="left" vertical="center"/>
    </xf>
    <xf numFmtId="176" fontId="5" fillId="2" borderId="15" xfId="2" applyNumberFormat="1" applyFont="1" applyFill="1" applyBorder="1" applyAlignment="1">
      <alignment horizontal="left" vertical="center"/>
    </xf>
    <xf numFmtId="176" fontId="5" fillId="3" borderId="17" xfId="1" applyNumberFormat="1" applyFont="1" applyFill="1" applyBorder="1" applyAlignment="1">
      <alignment horizontal="center" vertical="center" wrapText="1"/>
    </xf>
    <xf numFmtId="176" fontId="5" fillId="3" borderId="10" xfId="1" applyNumberFormat="1" applyFont="1" applyFill="1" applyBorder="1" applyAlignment="1">
      <alignment horizontal="center" vertical="center" wrapText="1"/>
    </xf>
    <xf numFmtId="176" fontId="5" fillId="0" borderId="3" xfId="2" applyNumberFormat="1" applyFont="1" applyBorder="1" applyAlignment="1">
      <alignment horizontal="left" vertical="center" wrapText="1"/>
    </xf>
    <xf numFmtId="176" fontId="5" fillId="0" borderId="13" xfId="2" applyNumberFormat="1" applyFont="1" applyBorder="1" applyAlignment="1">
      <alignment horizontal="left" vertical="center" wrapText="1"/>
    </xf>
    <xf numFmtId="176" fontId="5" fillId="2" borderId="15" xfId="2" applyNumberFormat="1" applyFont="1" applyFill="1" applyBorder="1" applyAlignment="1">
      <alignment horizontal="left" vertical="center" wrapText="1"/>
    </xf>
    <xf numFmtId="176" fontId="5" fillId="0" borderId="3" xfId="2" applyNumberFormat="1" applyFont="1" applyBorder="1" applyAlignment="1">
      <alignment horizontal="center" vertical="center"/>
    </xf>
    <xf numFmtId="176" fontId="5" fillId="0" borderId="13" xfId="2" applyNumberFormat="1" applyFont="1" applyBorder="1" applyAlignment="1">
      <alignment horizontal="center" vertical="center"/>
    </xf>
    <xf numFmtId="176" fontId="5" fillId="3" borderId="15" xfId="2" applyNumberFormat="1" applyFont="1" applyFill="1" applyBorder="1" applyAlignment="1">
      <alignment horizontal="center" vertical="center" wrapText="1"/>
    </xf>
    <xf numFmtId="176" fontId="17" fillId="0" borderId="15" xfId="0" applyNumberFormat="1" applyFont="1" applyBorder="1" applyAlignment="1">
      <alignment horizontal="left" vertical="center"/>
    </xf>
    <xf numFmtId="176" fontId="10" fillId="0" borderId="0" xfId="0" applyNumberFormat="1" applyFont="1" applyAlignment="1">
      <alignment horizontal="left" vertical="center"/>
    </xf>
    <xf numFmtId="176" fontId="12" fillId="0" borderId="0" xfId="0" applyNumberFormat="1" applyFont="1" applyAlignment="1">
      <alignment horizontal="left" vertical="center"/>
    </xf>
    <xf numFmtId="176" fontId="13" fillId="0" borderId="0" xfId="0" applyNumberFormat="1" applyFont="1" applyAlignment="1">
      <alignment horizontal="left" vertical="center"/>
    </xf>
    <xf numFmtId="176" fontId="15" fillId="0" borderId="0" xfId="0" applyNumberFormat="1" applyFont="1" applyAlignment="1">
      <alignment horizontal="left" vertical="center"/>
    </xf>
    <xf numFmtId="176" fontId="0" fillId="0" borderId="0" xfId="0" applyNumberFormat="1" applyAlignment="1">
      <alignment horizontal="right" vertical="center"/>
    </xf>
    <xf numFmtId="176" fontId="8" fillId="3" borderId="17" xfId="0" applyNumberFormat="1" applyFont="1" applyFill="1" applyBorder="1" applyAlignment="1">
      <alignment horizontal="center" vertical="center" wrapText="1"/>
    </xf>
    <xf numFmtId="176" fontId="8" fillId="3" borderId="10" xfId="0" applyNumberFormat="1" applyFont="1" applyFill="1" applyBorder="1" applyAlignment="1">
      <alignment horizontal="center" vertical="center"/>
    </xf>
    <xf numFmtId="176" fontId="8" fillId="3" borderId="15" xfId="0" applyNumberFormat="1" applyFont="1" applyFill="1" applyBorder="1" applyAlignment="1">
      <alignment horizontal="center" vertical="center"/>
    </xf>
    <xf numFmtId="176" fontId="8" fillId="3" borderId="17" xfId="0" applyNumberFormat="1" applyFont="1" applyFill="1" applyBorder="1" applyAlignment="1">
      <alignment horizontal="center" vertical="center"/>
    </xf>
    <xf numFmtId="176" fontId="22" fillId="3" borderId="12" xfId="0" applyNumberFormat="1" applyFont="1" applyFill="1" applyBorder="1" applyAlignment="1">
      <alignment horizontal="center" vertical="center" wrapText="1"/>
    </xf>
    <xf numFmtId="176" fontId="22" fillId="3" borderId="7" xfId="0" applyNumberFormat="1" applyFont="1" applyFill="1" applyBorder="1" applyAlignment="1">
      <alignment horizontal="center" vertical="center" wrapText="1"/>
    </xf>
    <xf numFmtId="176" fontId="22" fillId="3" borderId="17" xfId="0" applyNumberFormat="1" applyFont="1" applyFill="1" applyBorder="1" applyAlignment="1">
      <alignment horizontal="center" vertical="center" wrapText="1"/>
    </xf>
    <xf numFmtId="176" fontId="21" fillId="3" borderId="10" xfId="0" applyNumberFormat="1" applyFont="1" applyFill="1" applyBorder="1" applyAlignment="1">
      <alignment horizontal="center" vertical="center"/>
    </xf>
    <xf numFmtId="176" fontId="22" fillId="3" borderId="10" xfId="0" applyNumberFormat="1" applyFont="1" applyFill="1" applyBorder="1" applyAlignment="1">
      <alignment horizontal="center" vertical="center" wrapText="1"/>
    </xf>
    <xf numFmtId="176" fontId="22" fillId="3" borderId="14" xfId="0" applyNumberFormat="1" applyFont="1" applyFill="1" applyBorder="1" applyAlignment="1">
      <alignment horizontal="center" vertical="center" wrapText="1"/>
    </xf>
    <xf numFmtId="176" fontId="21" fillId="3" borderId="6" xfId="0" applyNumberFormat="1" applyFont="1" applyFill="1" applyBorder="1" applyAlignment="1">
      <alignment horizontal="center" vertical="center"/>
    </xf>
    <xf numFmtId="176" fontId="25" fillId="0" borderId="27" xfId="0" applyNumberFormat="1" applyFont="1" applyBorder="1" applyAlignment="1">
      <alignment horizontal="center" vertical="center"/>
    </xf>
    <xf numFmtId="176" fontId="25" fillId="0" borderId="2" xfId="0" applyNumberFormat="1" applyFont="1" applyBorder="1" applyAlignment="1">
      <alignment horizontal="center" vertical="center"/>
    </xf>
    <xf numFmtId="176" fontId="25" fillId="0" borderId="13" xfId="0" applyNumberFormat="1" applyFont="1" applyBorder="1" applyAlignment="1">
      <alignment horizontal="center" vertical="center"/>
    </xf>
    <xf numFmtId="176" fontId="27" fillId="3" borderId="17" xfId="0" applyNumberFormat="1" applyFont="1" applyFill="1" applyBorder="1" applyAlignment="1">
      <alignment horizontal="center" vertical="center" wrapText="1"/>
    </xf>
    <xf numFmtId="176" fontId="0" fillId="3" borderId="10" xfId="0" applyNumberFormat="1" applyFill="1" applyBorder="1" applyAlignment="1">
      <alignment horizontal="center" vertical="center"/>
    </xf>
    <xf numFmtId="176" fontId="27" fillId="3" borderId="12" xfId="0" applyNumberFormat="1" applyFont="1" applyFill="1" applyBorder="1" applyAlignment="1">
      <alignment horizontal="center" vertical="center" wrapText="1"/>
    </xf>
    <xf numFmtId="176" fontId="27" fillId="3" borderId="7" xfId="0" applyNumberFormat="1" applyFont="1" applyFill="1" applyBorder="1" applyAlignment="1">
      <alignment horizontal="center" vertical="center" wrapText="1"/>
    </xf>
    <xf numFmtId="176" fontId="27" fillId="3" borderId="25" xfId="0" applyNumberFormat="1" applyFont="1" applyFill="1" applyBorder="1" applyAlignment="1">
      <alignment horizontal="center" vertical="center"/>
    </xf>
    <xf numFmtId="176" fontId="27" fillId="3" borderId="11" xfId="0" applyNumberFormat="1" applyFont="1" applyFill="1" applyBorder="1" applyAlignment="1">
      <alignment horizontal="center" vertical="center"/>
    </xf>
    <xf numFmtId="176" fontId="27" fillId="3" borderId="14" xfId="0" applyNumberFormat="1" applyFont="1" applyFill="1" applyBorder="1" applyAlignment="1">
      <alignment horizontal="center" vertical="center"/>
    </xf>
    <xf numFmtId="176" fontId="27" fillId="3" borderId="26" xfId="0" applyNumberFormat="1" applyFont="1" applyFill="1" applyBorder="1" applyAlignment="1">
      <alignment horizontal="center" vertical="center"/>
    </xf>
    <xf numFmtId="176" fontId="27" fillId="3" borderId="5" xfId="0" applyNumberFormat="1" applyFont="1" applyFill="1" applyBorder="1" applyAlignment="1">
      <alignment horizontal="center" vertical="center"/>
    </xf>
    <xf numFmtId="176" fontId="27" fillId="3" borderId="6" xfId="0" applyNumberFormat="1" applyFont="1" applyFill="1" applyBorder="1" applyAlignment="1">
      <alignment horizontal="center" vertical="center"/>
    </xf>
    <xf numFmtId="176" fontId="27" fillId="2" borderId="1" xfId="0" applyNumberFormat="1" applyFont="1" applyFill="1" applyBorder="1" applyAlignment="1">
      <alignment horizontal="center" vertical="center" wrapText="1"/>
    </xf>
    <xf numFmtId="176" fontId="0" fillId="2" borderId="1" xfId="0" applyNumberFormat="1" applyFill="1" applyBorder="1" applyAlignment="1">
      <alignment horizontal="center" vertical="center"/>
    </xf>
    <xf numFmtId="176" fontId="27" fillId="3" borderId="23" xfId="0" applyNumberFormat="1" applyFont="1" applyFill="1" applyBorder="1" applyAlignment="1">
      <alignment horizontal="center" vertical="center" wrapText="1"/>
    </xf>
    <xf numFmtId="176" fontId="0" fillId="3" borderId="24" xfId="0" applyNumberFormat="1" applyFill="1" applyBorder="1" applyAlignment="1">
      <alignment horizontal="center" vertical="center"/>
    </xf>
    <xf numFmtId="176" fontId="8" fillId="3" borderId="10"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176" fontId="8" fillId="3" borderId="13" xfId="0" applyNumberFormat="1" applyFont="1" applyFill="1" applyBorder="1" applyAlignment="1">
      <alignment horizontal="center" vertical="center" wrapText="1"/>
    </xf>
    <xf numFmtId="176" fontId="19" fillId="2" borderId="0" xfId="1" applyNumberFormat="1" applyFont="1" applyFill="1" applyAlignment="1">
      <alignment horizontal="left" vertical="center" wrapText="1"/>
    </xf>
    <xf numFmtId="176" fontId="28" fillId="2" borderId="0" xfId="1" applyNumberFormat="1" applyFont="1" applyFill="1" applyAlignment="1">
      <alignment horizontal="left" vertical="center" wrapText="1"/>
    </xf>
    <xf numFmtId="176" fontId="0" fillId="2" borderId="5" xfId="0" applyNumberFormat="1" applyFill="1" applyBorder="1" applyAlignment="1">
      <alignment horizontal="left" vertical="center"/>
    </xf>
    <xf numFmtId="176" fontId="15" fillId="2" borderId="5" xfId="0" applyNumberFormat="1" applyFont="1" applyFill="1" applyBorder="1" applyAlignment="1">
      <alignment horizontal="left" vertical="center"/>
    </xf>
    <xf numFmtId="176" fontId="18" fillId="2" borderId="5" xfId="0" applyNumberFormat="1" applyFont="1" applyFill="1" applyBorder="1" applyAlignment="1">
      <alignment horizontal="right" vertical="center"/>
    </xf>
    <xf numFmtId="176" fontId="0" fillId="3" borderId="15" xfId="0" applyNumberFormat="1" applyFill="1" applyBorder="1" applyAlignment="1">
      <alignment horizontal="center" vertical="center"/>
    </xf>
    <xf numFmtId="176" fontId="0" fillId="3" borderId="13" xfId="0" applyNumberFormat="1" applyFill="1" applyBorder="1" applyAlignment="1">
      <alignment horizontal="center" vertical="center"/>
    </xf>
    <xf numFmtId="176" fontId="34" fillId="3" borderId="15" xfId="2" applyNumberFormat="1" applyFont="1" applyFill="1" applyBorder="1" applyAlignment="1">
      <alignment horizontal="center" vertical="center"/>
    </xf>
    <xf numFmtId="176" fontId="34" fillId="2" borderId="12" xfId="2" applyNumberFormat="1" applyFont="1" applyFill="1" applyBorder="1" applyAlignment="1">
      <alignment horizontal="center" vertical="center" wrapText="1"/>
    </xf>
    <xf numFmtId="176" fontId="34" fillId="2" borderId="14" xfId="2" applyNumberFormat="1" applyFont="1" applyFill="1" applyBorder="1" applyAlignment="1">
      <alignment horizontal="center" vertical="center" wrapText="1"/>
    </xf>
    <xf numFmtId="176" fontId="34" fillId="2" borderId="1" xfId="2" applyNumberFormat="1" applyFont="1" applyFill="1" applyBorder="1" applyAlignment="1">
      <alignment horizontal="center" vertical="center" wrapText="1"/>
    </xf>
    <xf numFmtId="176" fontId="34" fillId="2" borderId="4" xfId="2" applyNumberFormat="1" applyFont="1" applyFill="1" applyBorder="1" applyAlignment="1">
      <alignment horizontal="center" vertical="center" wrapText="1"/>
    </xf>
    <xf numFmtId="176" fontId="34" fillId="2" borderId="7" xfId="2" applyNumberFormat="1" applyFont="1" applyFill="1" applyBorder="1" applyAlignment="1">
      <alignment horizontal="center" vertical="center" wrapText="1"/>
    </xf>
    <xf numFmtId="176" fontId="34" fillId="2" borderId="6" xfId="2" applyNumberFormat="1" applyFont="1" applyFill="1" applyBorder="1" applyAlignment="1">
      <alignment horizontal="center" vertical="center" wrapText="1"/>
    </xf>
    <xf numFmtId="176" fontId="34" fillId="2" borderId="12" xfId="2" applyNumberFormat="1" applyFont="1" applyFill="1" applyBorder="1" applyAlignment="1">
      <alignment horizontal="center" vertical="center"/>
    </xf>
    <xf numFmtId="176" fontId="34" fillId="2" borderId="14" xfId="2" applyNumberFormat="1" applyFont="1" applyFill="1" applyBorder="1" applyAlignment="1">
      <alignment horizontal="center" vertical="center"/>
    </xf>
    <xf numFmtId="176" fontId="34" fillId="2" borderId="1" xfId="2" applyNumberFormat="1" applyFont="1" applyFill="1" applyBorder="1" applyAlignment="1">
      <alignment horizontal="center" vertical="center"/>
    </xf>
    <xf numFmtId="176" fontId="34" fillId="2" borderId="4" xfId="2" applyNumberFormat="1" applyFont="1" applyFill="1" applyBorder="1" applyAlignment="1">
      <alignment horizontal="center" vertical="center"/>
    </xf>
    <xf numFmtId="176" fontId="34" fillId="2" borderId="7" xfId="2" applyNumberFormat="1" applyFont="1" applyFill="1" applyBorder="1" applyAlignment="1">
      <alignment horizontal="left" vertical="center"/>
    </xf>
    <xf numFmtId="176" fontId="34" fillId="2" borderId="6" xfId="2" applyNumberFormat="1" applyFont="1" applyFill="1" applyBorder="1" applyAlignment="1">
      <alignment horizontal="left" vertical="center"/>
    </xf>
    <xf numFmtId="176" fontId="34" fillId="0" borderId="3" xfId="2" applyNumberFormat="1" applyFont="1" applyBorder="1" applyAlignment="1">
      <alignment horizontal="center" vertical="center"/>
    </xf>
    <xf numFmtId="176" fontId="34" fillId="0" borderId="13" xfId="2" applyNumberFormat="1" applyFont="1" applyBorder="1" applyAlignment="1">
      <alignment horizontal="center" vertical="center"/>
    </xf>
    <xf numFmtId="176" fontId="24" fillId="0" borderId="0" xfId="0" applyNumberFormat="1" applyFont="1" applyAlignment="1">
      <alignment horizontal="left" vertical="center"/>
    </xf>
    <xf numFmtId="176" fontId="29" fillId="0" borderId="0" xfId="0" applyNumberFormat="1" applyFont="1" applyAlignment="1">
      <alignment horizontal="left" vertical="center"/>
    </xf>
    <xf numFmtId="176" fontId="7" fillId="0" borderId="17" xfId="3" applyNumberFormat="1" applyFont="1" applyBorder="1" applyAlignment="1">
      <alignment horizontal="center" vertical="center"/>
    </xf>
    <xf numFmtId="176" fontId="7" fillId="0" borderId="9" xfId="3" applyNumberFormat="1" applyFont="1" applyBorder="1" applyAlignment="1">
      <alignment horizontal="center" vertical="center"/>
    </xf>
    <xf numFmtId="176" fontId="7" fillId="0" borderId="10" xfId="3" applyNumberFormat="1" applyFont="1" applyBorder="1" applyAlignment="1">
      <alignment horizontal="center" vertical="center"/>
    </xf>
    <xf numFmtId="176" fontId="7" fillId="0" borderId="3" xfId="3" applyNumberFormat="1" applyFont="1" applyBorder="1" applyAlignment="1">
      <alignment horizontal="center" vertical="center"/>
    </xf>
    <xf numFmtId="176" fontId="7" fillId="0" borderId="13" xfId="3" applyNumberFormat="1" applyFont="1" applyBorder="1" applyAlignment="1">
      <alignment horizontal="center" vertical="center"/>
    </xf>
    <xf numFmtId="176" fontId="7" fillId="0" borderId="17" xfId="3" applyNumberFormat="1" applyFont="1" applyBorder="1" applyAlignment="1">
      <alignment horizontal="center" vertical="center" wrapText="1"/>
    </xf>
    <xf numFmtId="176" fontId="7" fillId="0" borderId="9" xfId="3" applyNumberFormat="1" applyFont="1" applyBorder="1" applyAlignment="1">
      <alignment horizontal="center" vertical="center" wrapText="1"/>
    </xf>
    <xf numFmtId="176" fontId="7" fillId="2" borderId="17" xfId="3" applyNumberFormat="1" applyFont="1" applyFill="1" applyBorder="1" applyAlignment="1">
      <alignment horizontal="center" vertical="center" wrapText="1"/>
    </xf>
    <xf numFmtId="176" fontId="7" fillId="2" borderId="9" xfId="3" applyNumberFormat="1" applyFont="1" applyFill="1" applyBorder="1" applyAlignment="1">
      <alignment horizontal="center" vertical="center" wrapText="1"/>
    </xf>
    <xf numFmtId="176" fontId="7" fillId="2" borderId="10" xfId="3" applyNumberFormat="1" applyFont="1" applyFill="1" applyBorder="1" applyAlignment="1">
      <alignment horizontal="center" vertical="center" wrapText="1"/>
    </xf>
    <xf numFmtId="176" fontId="7" fillId="0" borderId="2" xfId="3" applyNumberFormat="1" applyFont="1" applyBorder="1" applyAlignment="1">
      <alignment horizontal="center" vertical="center"/>
    </xf>
  </cellXfs>
  <cellStyles count="18">
    <cellStyle name="パーセント" xfId="17" builtinId="5"/>
    <cellStyle name="桁区切り" xfId="1" builtinId="6"/>
    <cellStyle name="桁区切り 2" xfId="5" xr:uid="{00000000-0005-0000-0000-000002000000}"/>
    <cellStyle name="桁区切り 2 2" xfId="16" xr:uid="{00000000-0005-0000-0000-000003000000}"/>
    <cellStyle name="桁区切り 2 3" xfId="8" xr:uid="{00000000-0005-0000-0000-000004000000}"/>
    <cellStyle name="桁区切り 3" xfId="14" xr:uid="{00000000-0005-0000-0000-000005000000}"/>
    <cellStyle name="標準" xfId="0" builtinId="0"/>
    <cellStyle name="標準 2" xfId="2" xr:uid="{00000000-0005-0000-0000-000007000000}"/>
    <cellStyle name="標準 2 2" xfId="9" xr:uid="{00000000-0005-0000-0000-000008000000}"/>
    <cellStyle name="標準 2 3" xfId="10" xr:uid="{00000000-0005-0000-0000-000009000000}"/>
    <cellStyle name="標準 2 4" xfId="15" xr:uid="{00000000-0005-0000-0000-00000A000000}"/>
    <cellStyle name="標準 2 5" xfId="7" xr:uid="{00000000-0005-0000-0000-00000B000000}"/>
    <cellStyle name="標準 3" xfId="12" xr:uid="{00000000-0005-0000-0000-00000C000000}"/>
    <cellStyle name="標準 4" xfId="11" xr:uid="{00000000-0005-0000-0000-00000D000000}"/>
    <cellStyle name="標準 5" xfId="13" xr:uid="{00000000-0005-0000-0000-00000E000000}"/>
    <cellStyle name="標準 6" xfId="6" xr:uid="{00000000-0005-0000-0000-00000F000000}"/>
    <cellStyle name="標準_附属明細表PL・NW・WS　20060423修正版" xfId="3" xr:uid="{00000000-0005-0000-0000-000010000000}"/>
    <cellStyle name="標準１" xfId="4" xr:uid="{00000000-0005-0000-0000-00001100000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5285;&#24403;&#20808;\&#30410;&#30000;&#24066;\&#32207;&#21209;&#31649;&#36001;&#35506;\&#24179;&#25104;28&#24180;&#24230;&#26989;&#21209;\&#9733;&#26368;&#32066;&#22266;&#23450;&#36039;&#29987;&#21488;&#24115;&#26356;&#26032;&#12487;&#12540;&#12479;&#20316;&#25104;&#29992;\&#9733;&#20316;&#26989;&#12487;&#12540;&#12479;\&#9733;&#9733;&#22266;&#23450;&#36039;&#29987;&#21488;&#24115;(Ver.2016&#65289;&#30410;&#30000;&#24066;26&#24180;&#24230;&#26411;&#20462;&#27491;&#26368;&#32066;&#29256;&#65288;&#22303;&#26408;&#35506;&#22303;&#22320;&#20462;&#27491;&#34276;&#35895;&#20316;&#26989;&#24460;0516&#65289;&#8251;&#25968;&#24335;&#12399;&#25244;&#123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
      <sheetName val="施設・資産名称修正用データ（0711済）"/>
      <sheetName val="リスト"/>
      <sheetName val="計算用"/>
      <sheetName val="【変更点】"/>
      <sheetName val="全般"/>
    </sheetNames>
    <sheetDataSet>
      <sheetData sheetId="0"/>
      <sheetData sheetId="1"/>
      <sheetData sheetId="2">
        <row r="11">
          <cell r="R11" t="str">
            <v>事業用資産：土地</v>
          </cell>
        </row>
        <row r="12">
          <cell r="R12" t="str">
            <v>事業用資産：立木竹</v>
          </cell>
        </row>
        <row r="13">
          <cell r="R13" t="str">
            <v>事業用資産：建物</v>
          </cell>
        </row>
        <row r="14">
          <cell r="R14" t="str">
            <v>事業用資産：工作物</v>
          </cell>
        </row>
        <row r="15">
          <cell r="R15" t="str">
            <v>事業用資産：船舶</v>
          </cell>
        </row>
        <row r="16">
          <cell r="R16" t="str">
            <v>事業用資産：浮標等</v>
          </cell>
        </row>
        <row r="17">
          <cell r="R17" t="str">
            <v>事業用資産：航空機</v>
          </cell>
        </row>
        <row r="18">
          <cell r="R18" t="str">
            <v>事業用資産：その他</v>
          </cell>
        </row>
        <row r="19">
          <cell r="R19" t="str">
            <v>事業用資産：建設仮勘定</v>
          </cell>
        </row>
        <row r="20">
          <cell r="R20" t="str">
            <v>インフラ資産：土地</v>
          </cell>
        </row>
        <row r="21">
          <cell r="R21" t="str">
            <v>インフラ資産：建物</v>
          </cell>
        </row>
        <row r="22">
          <cell r="R22" t="str">
            <v>インフラ資産：工作物</v>
          </cell>
        </row>
        <row r="23">
          <cell r="R23" t="str">
            <v>インフラ資産：その他</v>
          </cell>
        </row>
        <row r="24">
          <cell r="R24" t="str">
            <v>インフラ資産：建設仮勘定</v>
          </cell>
        </row>
        <row r="25">
          <cell r="R25" t="str">
            <v>物品</v>
          </cell>
        </row>
        <row r="26">
          <cell r="R26" t="str">
            <v>無形固定資産：ソフトウェア</v>
          </cell>
        </row>
        <row r="27">
          <cell r="R27" t="str">
            <v>無形固定資産：その他</v>
          </cell>
        </row>
      </sheetData>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schemeClr>
        </a:solidFill>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view="pageBreakPreview" zoomScaleNormal="100" zoomScaleSheetLayoutView="100" workbookViewId="0">
      <selection activeCell="F34" sqref="F34"/>
    </sheetView>
  </sheetViews>
  <sheetFormatPr defaultColWidth="9" defaultRowHeight="13.5" x14ac:dyDescent="0.15"/>
  <cols>
    <col min="1" max="1" width="0.875" style="1" customWidth="1"/>
    <col min="2" max="2" width="3.75" style="1" customWidth="1"/>
    <col min="3" max="3" width="16.75" style="1" customWidth="1"/>
    <col min="4" max="11" width="16.25" style="1" customWidth="1"/>
    <col min="12" max="12" width="0.625" style="1" customWidth="1"/>
    <col min="13" max="13" width="0.375" style="1" customWidth="1"/>
    <col min="14" max="16384" width="9" style="1"/>
  </cols>
  <sheetData>
    <row r="1" spans="1:12" ht="18.75" customHeight="1" x14ac:dyDescent="0.15">
      <c r="A1" s="207" t="s">
        <v>10</v>
      </c>
      <c r="B1" s="208"/>
      <c r="C1" s="208"/>
      <c r="D1" s="208"/>
    </row>
    <row r="2" spans="1:12" ht="24.75" customHeight="1" x14ac:dyDescent="0.15">
      <c r="A2" s="209" t="s">
        <v>11</v>
      </c>
      <c r="B2" s="209"/>
      <c r="C2" s="209"/>
      <c r="D2" s="209"/>
      <c r="E2" s="209"/>
      <c r="F2" s="209"/>
      <c r="G2" s="209"/>
      <c r="H2" s="209"/>
      <c r="I2" s="209"/>
      <c r="J2" s="209"/>
      <c r="K2" s="209"/>
      <c r="L2" s="209"/>
    </row>
    <row r="3" spans="1:12" ht="19.5" customHeight="1" x14ac:dyDescent="0.15">
      <c r="A3" s="207" t="s">
        <v>12</v>
      </c>
      <c r="B3" s="208"/>
      <c r="C3" s="208"/>
      <c r="D3" s="208"/>
      <c r="E3" s="208"/>
      <c r="F3" s="26"/>
      <c r="G3" s="26"/>
      <c r="H3" s="26"/>
      <c r="I3" s="26"/>
      <c r="J3" s="26"/>
      <c r="K3" s="26"/>
    </row>
    <row r="4" spans="1:12" ht="17.25" customHeight="1" x14ac:dyDescent="0.15">
      <c r="A4" s="210" t="s">
        <v>142</v>
      </c>
      <c r="B4" s="210"/>
      <c r="C4" s="210"/>
      <c r="D4" s="210"/>
      <c r="E4" s="210"/>
      <c r="F4" s="210"/>
      <c r="G4" s="210"/>
      <c r="H4" s="210"/>
      <c r="I4" s="210"/>
      <c r="J4" s="210"/>
      <c r="K4" s="210"/>
    </row>
    <row r="5" spans="1:12" ht="16.5" customHeight="1" x14ac:dyDescent="0.15">
      <c r="A5" s="207" t="s">
        <v>13</v>
      </c>
      <c r="B5" s="208"/>
      <c r="C5" s="208"/>
      <c r="D5" s="208"/>
      <c r="E5" s="208"/>
      <c r="F5" s="208"/>
      <c r="G5" s="208"/>
      <c r="H5" s="208"/>
      <c r="I5" s="208"/>
      <c r="J5" s="208"/>
      <c r="K5" s="208"/>
    </row>
    <row r="6" spans="1:12" ht="1.5" customHeight="1" x14ac:dyDescent="0.15">
      <c r="B6" s="211"/>
      <c r="C6" s="211"/>
      <c r="D6" s="211"/>
      <c r="E6" s="211"/>
      <c r="F6" s="211"/>
      <c r="G6" s="211"/>
      <c r="H6" s="211"/>
      <c r="I6" s="211"/>
      <c r="J6" s="211"/>
      <c r="K6" s="211"/>
    </row>
    <row r="7" spans="1:12" ht="20.25" customHeight="1" x14ac:dyDescent="0.15">
      <c r="B7" s="27" t="s">
        <v>14</v>
      </c>
      <c r="C7" s="28"/>
      <c r="D7" s="29"/>
      <c r="E7" s="29"/>
      <c r="F7" s="29"/>
      <c r="G7" s="29"/>
      <c r="H7" s="29"/>
      <c r="I7" s="29"/>
      <c r="J7" s="30" t="s">
        <v>204</v>
      </c>
      <c r="K7" s="29"/>
    </row>
    <row r="8" spans="1:12" ht="45.75" customHeight="1" x14ac:dyDescent="0.15">
      <c r="B8" s="205" t="s">
        <v>15</v>
      </c>
      <c r="C8" s="205"/>
      <c r="D8" s="31" t="s">
        <v>16</v>
      </c>
      <c r="E8" s="31" t="s">
        <v>17</v>
      </c>
      <c r="F8" s="31" t="s">
        <v>18</v>
      </c>
      <c r="G8" s="31" t="s">
        <v>19</v>
      </c>
      <c r="H8" s="31" t="s">
        <v>20</v>
      </c>
      <c r="I8" s="32" t="s">
        <v>21</v>
      </c>
      <c r="J8" s="33" t="s">
        <v>22</v>
      </c>
      <c r="K8" s="34"/>
    </row>
    <row r="9" spans="1:12" ht="14.1" customHeight="1" x14ac:dyDescent="0.15">
      <c r="B9" s="191" t="s">
        <v>23</v>
      </c>
      <c r="C9" s="191"/>
      <c r="D9" s="182">
        <v>17197836891</v>
      </c>
      <c r="E9" s="182">
        <v>91942574</v>
      </c>
      <c r="F9" s="182">
        <v>5417763</v>
      </c>
      <c r="G9" s="182">
        <v>17284361702</v>
      </c>
      <c r="H9" s="182">
        <v>6976687562</v>
      </c>
      <c r="I9" s="183">
        <v>252209580</v>
      </c>
      <c r="J9" s="185">
        <v>10307674140</v>
      </c>
      <c r="K9" s="35"/>
    </row>
    <row r="10" spans="1:12" ht="14.1" customHeight="1" x14ac:dyDescent="0.15">
      <c r="B10" s="191" t="s">
        <v>24</v>
      </c>
      <c r="C10" s="191"/>
      <c r="D10" s="182">
        <v>5769949618</v>
      </c>
      <c r="E10" s="182">
        <v>45469774</v>
      </c>
      <c r="F10" s="182">
        <v>22261</v>
      </c>
      <c r="G10" s="182">
        <v>5815397131</v>
      </c>
      <c r="H10" s="182" t="s">
        <v>262</v>
      </c>
      <c r="I10" s="182" t="s">
        <v>262</v>
      </c>
      <c r="J10" s="185">
        <v>5815397131</v>
      </c>
      <c r="K10" s="35"/>
    </row>
    <row r="11" spans="1:12" ht="14.1" customHeight="1" x14ac:dyDescent="0.15">
      <c r="B11" s="190" t="s">
        <v>25</v>
      </c>
      <c r="C11" s="190"/>
      <c r="D11" s="182" t="s">
        <v>262</v>
      </c>
      <c r="E11" s="182" t="s">
        <v>262</v>
      </c>
      <c r="F11" s="182" t="s">
        <v>262</v>
      </c>
      <c r="G11" s="182" t="s">
        <v>262</v>
      </c>
      <c r="H11" s="182" t="s">
        <v>262</v>
      </c>
      <c r="I11" s="182" t="s">
        <v>262</v>
      </c>
      <c r="J11" s="185" t="s">
        <v>262</v>
      </c>
      <c r="K11" s="35"/>
    </row>
    <row r="12" spans="1:12" ht="14.1" customHeight="1" x14ac:dyDescent="0.15">
      <c r="B12" s="190" t="s">
        <v>26</v>
      </c>
      <c r="C12" s="190"/>
      <c r="D12" s="182">
        <v>10280510911</v>
      </c>
      <c r="E12" s="182">
        <v>2475000</v>
      </c>
      <c r="F12" s="182">
        <v>3399000</v>
      </c>
      <c r="G12" s="182">
        <v>10279586911</v>
      </c>
      <c r="H12" s="182">
        <v>6033941362</v>
      </c>
      <c r="I12" s="182">
        <v>224936780</v>
      </c>
      <c r="J12" s="185">
        <v>4245645549</v>
      </c>
      <c r="K12" s="35"/>
    </row>
    <row r="13" spans="1:12" ht="14.1" customHeight="1" x14ac:dyDescent="0.15">
      <c r="B13" s="191" t="s">
        <v>27</v>
      </c>
      <c r="C13" s="191"/>
      <c r="D13" s="182">
        <v>1145379862</v>
      </c>
      <c r="E13" s="182">
        <v>42347800</v>
      </c>
      <c r="F13" s="182">
        <v>2</v>
      </c>
      <c r="G13" s="182">
        <v>1187727660</v>
      </c>
      <c r="H13" s="182">
        <v>942746200</v>
      </c>
      <c r="I13" s="182">
        <v>27272800</v>
      </c>
      <c r="J13" s="185">
        <v>244981460</v>
      </c>
      <c r="K13" s="35"/>
    </row>
    <row r="14" spans="1:12" ht="14.1" customHeight="1" x14ac:dyDescent="0.15">
      <c r="B14" s="197" t="s">
        <v>28</v>
      </c>
      <c r="C14" s="197"/>
      <c r="D14" s="182" t="s">
        <v>262</v>
      </c>
      <c r="E14" s="182" t="s">
        <v>262</v>
      </c>
      <c r="F14" s="182" t="s">
        <v>262</v>
      </c>
      <c r="G14" s="182" t="s">
        <v>262</v>
      </c>
      <c r="H14" s="182" t="s">
        <v>262</v>
      </c>
      <c r="I14" s="182" t="s">
        <v>262</v>
      </c>
      <c r="J14" s="185" t="s">
        <v>262</v>
      </c>
      <c r="K14" s="35"/>
    </row>
    <row r="15" spans="1:12" ht="14.1" customHeight="1" x14ac:dyDescent="0.15">
      <c r="B15" s="202" t="s">
        <v>29</v>
      </c>
      <c r="C15" s="202"/>
      <c r="D15" s="182" t="s">
        <v>262</v>
      </c>
      <c r="E15" s="182" t="s">
        <v>262</v>
      </c>
      <c r="F15" s="182" t="s">
        <v>262</v>
      </c>
      <c r="G15" s="182" t="s">
        <v>262</v>
      </c>
      <c r="H15" s="182" t="s">
        <v>262</v>
      </c>
      <c r="I15" s="182" t="s">
        <v>262</v>
      </c>
      <c r="J15" s="185" t="s">
        <v>262</v>
      </c>
      <c r="K15" s="35"/>
    </row>
    <row r="16" spans="1:12" ht="14.1" customHeight="1" x14ac:dyDescent="0.15">
      <c r="B16" s="197" t="s">
        <v>30</v>
      </c>
      <c r="C16" s="197"/>
      <c r="D16" s="182" t="s">
        <v>262</v>
      </c>
      <c r="E16" s="182" t="s">
        <v>262</v>
      </c>
      <c r="F16" s="182" t="s">
        <v>262</v>
      </c>
      <c r="G16" s="182" t="s">
        <v>262</v>
      </c>
      <c r="H16" s="182" t="s">
        <v>262</v>
      </c>
      <c r="I16" s="182" t="s">
        <v>262</v>
      </c>
      <c r="J16" s="185" t="s">
        <v>262</v>
      </c>
      <c r="K16" s="35"/>
    </row>
    <row r="17" spans="2:11" ht="14.1" customHeight="1" x14ac:dyDescent="0.15">
      <c r="B17" s="190" t="s">
        <v>31</v>
      </c>
      <c r="C17" s="190"/>
      <c r="D17" s="182" t="s">
        <v>262</v>
      </c>
      <c r="E17" s="182" t="s">
        <v>262</v>
      </c>
      <c r="F17" s="182" t="s">
        <v>262</v>
      </c>
      <c r="G17" s="182" t="s">
        <v>262</v>
      </c>
      <c r="H17" s="182" t="s">
        <v>262</v>
      </c>
      <c r="I17" s="182" t="s">
        <v>262</v>
      </c>
      <c r="J17" s="185" t="s">
        <v>262</v>
      </c>
      <c r="K17" s="35"/>
    </row>
    <row r="18" spans="2:11" ht="14.1" customHeight="1" x14ac:dyDescent="0.15">
      <c r="B18" s="190" t="s">
        <v>32</v>
      </c>
      <c r="C18" s="190"/>
      <c r="D18" s="182">
        <v>1996500</v>
      </c>
      <c r="E18" s="182">
        <v>1650000</v>
      </c>
      <c r="F18" s="182">
        <v>1996500</v>
      </c>
      <c r="G18" s="182">
        <v>1650000</v>
      </c>
      <c r="H18" s="182" t="s">
        <v>262</v>
      </c>
      <c r="I18" s="182" t="s">
        <v>262</v>
      </c>
      <c r="J18" s="185">
        <v>1650000</v>
      </c>
      <c r="K18" s="35"/>
    </row>
    <row r="19" spans="2:11" ht="14.1" customHeight="1" x14ac:dyDescent="0.15">
      <c r="B19" s="206" t="s">
        <v>33</v>
      </c>
      <c r="C19" s="206"/>
      <c r="D19" s="182">
        <v>20739536991</v>
      </c>
      <c r="E19" s="182">
        <v>111207433</v>
      </c>
      <c r="F19" s="182" t="s">
        <v>262</v>
      </c>
      <c r="G19" s="182">
        <v>20850744424</v>
      </c>
      <c r="H19" s="182">
        <v>15321174958</v>
      </c>
      <c r="I19" s="183">
        <v>300594055</v>
      </c>
      <c r="J19" s="185">
        <v>5529569466</v>
      </c>
      <c r="K19" s="35"/>
    </row>
    <row r="20" spans="2:11" ht="14.1" customHeight="1" x14ac:dyDescent="0.15">
      <c r="B20" s="191" t="s">
        <v>34</v>
      </c>
      <c r="C20" s="191"/>
      <c r="D20" s="182">
        <v>1425837933</v>
      </c>
      <c r="E20" s="182">
        <v>9602695</v>
      </c>
      <c r="F20" s="182" t="s">
        <v>262</v>
      </c>
      <c r="G20" s="182">
        <v>1435440628</v>
      </c>
      <c r="H20" s="182" t="s">
        <v>262</v>
      </c>
      <c r="I20" s="182" t="s">
        <v>262</v>
      </c>
      <c r="J20" s="185">
        <v>1435440628</v>
      </c>
      <c r="K20" s="35"/>
    </row>
    <row r="21" spans="2:11" ht="14.1" customHeight="1" x14ac:dyDescent="0.15">
      <c r="B21" s="190" t="s">
        <v>35</v>
      </c>
      <c r="C21" s="190"/>
      <c r="D21" s="184">
        <v>195692000</v>
      </c>
      <c r="E21" s="184" t="s">
        <v>262</v>
      </c>
      <c r="F21" s="184" t="s">
        <v>262</v>
      </c>
      <c r="G21" s="184">
        <v>195692000</v>
      </c>
      <c r="H21" s="184">
        <v>116189188</v>
      </c>
      <c r="I21" s="184">
        <v>8275083</v>
      </c>
      <c r="J21" s="185">
        <v>79502812</v>
      </c>
      <c r="K21" s="35"/>
    </row>
    <row r="22" spans="2:11" ht="14.1" customHeight="1" x14ac:dyDescent="0.15">
      <c r="B22" s="191" t="s">
        <v>27</v>
      </c>
      <c r="C22" s="191"/>
      <c r="D22" s="184">
        <v>18986339049</v>
      </c>
      <c r="E22" s="184">
        <v>81009738</v>
      </c>
      <c r="F22" s="184" t="s">
        <v>262</v>
      </c>
      <c r="G22" s="184">
        <v>19067348787</v>
      </c>
      <c r="H22" s="184">
        <v>15204985770</v>
      </c>
      <c r="I22" s="184">
        <v>292318972</v>
      </c>
      <c r="J22" s="185">
        <v>3862363017</v>
      </c>
      <c r="K22" s="35"/>
    </row>
    <row r="23" spans="2:11" ht="14.1" customHeight="1" x14ac:dyDescent="0.15">
      <c r="B23" s="191" t="s">
        <v>31</v>
      </c>
      <c r="C23" s="191"/>
      <c r="D23" s="184" t="s">
        <v>262</v>
      </c>
      <c r="E23" s="184" t="s">
        <v>262</v>
      </c>
      <c r="F23" s="184" t="s">
        <v>262</v>
      </c>
      <c r="G23" s="184" t="s">
        <v>262</v>
      </c>
      <c r="H23" s="184" t="s">
        <v>262</v>
      </c>
      <c r="I23" s="184" t="s">
        <v>262</v>
      </c>
      <c r="J23" s="185" t="s">
        <v>262</v>
      </c>
      <c r="K23" s="35"/>
    </row>
    <row r="24" spans="2:11" ht="14.1" customHeight="1" x14ac:dyDescent="0.15">
      <c r="B24" s="190" t="s">
        <v>32</v>
      </c>
      <c r="C24" s="190"/>
      <c r="D24" s="185">
        <v>131668009</v>
      </c>
      <c r="E24" s="184">
        <v>20595000</v>
      </c>
      <c r="F24" s="184" t="s">
        <v>262</v>
      </c>
      <c r="G24" s="184">
        <v>152263009</v>
      </c>
      <c r="H24" s="184" t="s">
        <v>262</v>
      </c>
      <c r="I24" s="184" t="s">
        <v>262</v>
      </c>
      <c r="J24" s="185">
        <v>152263009</v>
      </c>
      <c r="K24" s="35"/>
    </row>
    <row r="25" spans="2:11" ht="14.1" customHeight="1" x14ac:dyDescent="0.15">
      <c r="B25" s="191" t="s">
        <v>36</v>
      </c>
      <c r="C25" s="191"/>
      <c r="D25" s="184">
        <v>451172074</v>
      </c>
      <c r="E25" s="184">
        <v>12553391</v>
      </c>
      <c r="F25" s="184">
        <v>8200000</v>
      </c>
      <c r="G25" s="184">
        <v>455525465</v>
      </c>
      <c r="H25" s="184">
        <v>334847243</v>
      </c>
      <c r="I25" s="184">
        <v>34856950</v>
      </c>
      <c r="J25" s="185">
        <v>120678222</v>
      </c>
      <c r="K25" s="35"/>
    </row>
    <row r="26" spans="2:11" ht="14.1" customHeight="1" x14ac:dyDescent="0.15">
      <c r="B26" s="203" t="s">
        <v>7</v>
      </c>
      <c r="C26" s="204"/>
      <c r="D26" s="182">
        <v>38388545956</v>
      </c>
      <c r="E26" s="182">
        <v>215703398</v>
      </c>
      <c r="F26" s="182">
        <v>13617763</v>
      </c>
      <c r="G26" s="182">
        <v>38590631591</v>
      </c>
      <c r="H26" s="182">
        <v>22632709763</v>
      </c>
      <c r="I26" s="183">
        <v>587660585</v>
      </c>
      <c r="J26" s="185">
        <v>15957921828</v>
      </c>
      <c r="K26" s="35"/>
    </row>
    <row r="27" spans="2:11" ht="8.4499999999999993" customHeight="1" x14ac:dyDescent="0.15">
      <c r="B27" s="36"/>
      <c r="C27" s="37"/>
      <c r="D27" s="38"/>
      <c r="E27" s="38"/>
      <c r="F27" s="38"/>
      <c r="G27" s="38"/>
      <c r="H27" s="39"/>
      <c r="I27" s="39"/>
      <c r="J27" s="40"/>
      <c r="K27" s="40"/>
    </row>
    <row r="28" spans="2:11" ht="20.25" customHeight="1" x14ac:dyDescent="0.15">
      <c r="B28" s="41" t="s">
        <v>143</v>
      </c>
      <c r="C28" s="42"/>
      <c r="D28" s="43"/>
      <c r="E28" s="43"/>
      <c r="F28" s="43"/>
      <c r="G28" s="43"/>
      <c r="H28" s="43"/>
      <c r="I28" s="43"/>
      <c r="J28" s="44"/>
      <c r="K28" s="45" t="s">
        <v>205</v>
      </c>
    </row>
    <row r="29" spans="2:11" ht="12.95" customHeight="1" x14ac:dyDescent="0.15">
      <c r="B29" s="205" t="s">
        <v>15</v>
      </c>
      <c r="C29" s="205"/>
      <c r="D29" s="198" t="s">
        <v>37</v>
      </c>
      <c r="E29" s="198" t="s">
        <v>38</v>
      </c>
      <c r="F29" s="198" t="s">
        <v>39</v>
      </c>
      <c r="G29" s="198" t="s">
        <v>40</v>
      </c>
      <c r="H29" s="198" t="s">
        <v>41</v>
      </c>
      <c r="I29" s="198" t="s">
        <v>42</v>
      </c>
      <c r="J29" s="198" t="s">
        <v>43</v>
      </c>
      <c r="K29" s="198" t="s">
        <v>44</v>
      </c>
    </row>
    <row r="30" spans="2:11" ht="12.95" customHeight="1" x14ac:dyDescent="0.15">
      <c r="B30" s="205"/>
      <c r="C30" s="205"/>
      <c r="D30" s="199"/>
      <c r="E30" s="199"/>
      <c r="F30" s="199"/>
      <c r="G30" s="199"/>
      <c r="H30" s="199"/>
      <c r="I30" s="199"/>
      <c r="J30" s="199"/>
      <c r="K30" s="199"/>
    </row>
    <row r="31" spans="2:11" ht="14.1" customHeight="1" x14ac:dyDescent="0.15">
      <c r="B31" s="200" t="s">
        <v>23</v>
      </c>
      <c r="C31" s="201"/>
      <c r="D31" s="182">
        <v>1547164878</v>
      </c>
      <c r="E31" s="182">
        <v>4237872847</v>
      </c>
      <c r="F31" s="182">
        <v>651092007</v>
      </c>
      <c r="G31" s="182">
        <v>816750954</v>
      </c>
      <c r="H31" s="182">
        <v>193454818</v>
      </c>
      <c r="I31" s="182">
        <v>58775446</v>
      </c>
      <c r="J31" s="182">
        <v>2802563190</v>
      </c>
      <c r="K31" s="183">
        <v>10307674140</v>
      </c>
    </row>
    <row r="32" spans="2:11" ht="14.1" customHeight="1" x14ac:dyDescent="0.15">
      <c r="B32" s="190" t="s">
        <v>34</v>
      </c>
      <c r="C32" s="190"/>
      <c r="D32" s="182">
        <v>586500986</v>
      </c>
      <c r="E32" s="182">
        <v>1840427796</v>
      </c>
      <c r="F32" s="182">
        <v>218628574</v>
      </c>
      <c r="G32" s="182">
        <v>650962716</v>
      </c>
      <c r="H32" s="182">
        <v>107574039</v>
      </c>
      <c r="I32" s="182">
        <v>42250388</v>
      </c>
      <c r="J32" s="182">
        <v>2369052632</v>
      </c>
      <c r="K32" s="183">
        <v>5815397131</v>
      </c>
    </row>
    <row r="33" spans="2:12" ht="14.1" customHeight="1" x14ac:dyDescent="0.15">
      <c r="B33" s="190" t="s">
        <v>25</v>
      </c>
      <c r="C33" s="190"/>
      <c r="D33" s="182" t="s">
        <v>262</v>
      </c>
      <c r="E33" s="182" t="s">
        <v>262</v>
      </c>
      <c r="F33" s="182" t="s">
        <v>262</v>
      </c>
      <c r="G33" s="182" t="s">
        <v>262</v>
      </c>
      <c r="H33" s="182" t="s">
        <v>262</v>
      </c>
      <c r="I33" s="182" t="s">
        <v>262</v>
      </c>
      <c r="J33" s="182" t="s">
        <v>262</v>
      </c>
      <c r="K33" s="183" t="s">
        <v>262</v>
      </c>
    </row>
    <row r="34" spans="2:12" ht="14.1" customHeight="1" x14ac:dyDescent="0.15">
      <c r="B34" s="191" t="s">
        <v>26</v>
      </c>
      <c r="C34" s="191"/>
      <c r="D34" s="182">
        <v>934639934</v>
      </c>
      <c r="E34" s="182">
        <v>2251046070</v>
      </c>
      <c r="F34" s="182">
        <v>432463433</v>
      </c>
      <c r="G34" s="182">
        <v>152126236</v>
      </c>
      <c r="H34" s="182">
        <v>58327616</v>
      </c>
      <c r="I34" s="182">
        <v>14387714</v>
      </c>
      <c r="J34" s="182">
        <v>402654546</v>
      </c>
      <c r="K34" s="183">
        <v>4245645549</v>
      </c>
    </row>
    <row r="35" spans="2:12" ht="14.1" customHeight="1" x14ac:dyDescent="0.15">
      <c r="B35" s="190" t="s">
        <v>27</v>
      </c>
      <c r="C35" s="190"/>
      <c r="D35" s="182">
        <v>26023958</v>
      </c>
      <c r="E35" s="182">
        <v>144748981</v>
      </c>
      <c r="F35" s="182" t="s">
        <v>262</v>
      </c>
      <c r="G35" s="182">
        <v>13662002</v>
      </c>
      <c r="H35" s="182">
        <v>27553163</v>
      </c>
      <c r="I35" s="182">
        <v>2137344</v>
      </c>
      <c r="J35" s="182">
        <v>30856012</v>
      </c>
      <c r="K35" s="183">
        <v>244981460</v>
      </c>
    </row>
    <row r="36" spans="2:12" ht="14.1" customHeight="1" x14ac:dyDescent="0.15">
      <c r="B36" s="197" t="s">
        <v>28</v>
      </c>
      <c r="C36" s="197"/>
      <c r="D36" s="186" t="s">
        <v>262</v>
      </c>
      <c r="E36" s="186" t="s">
        <v>262</v>
      </c>
      <c r="F36" s="182" t="s">
        <v>262</v>
      </c>
      <c r="G36" s="182" t="s">
        <v>262</v>
      </c>
      <c r="H36" s="182" t="s">
        <v>262</v>
      </c>
      <c r="I36" s="186" t="s">
        <v>262</v>
      </c>
      <c r="J36" s="182" t="s">
        <v>262</v>
      </c>
      <c r="K36" s="187" t="s">
        <v>262</v>
      </c>
    </row>
    <row r="37" spans="2:12" ht="14.1" customHeight="1" x14ac:dyDescent="0.15">
      <c r="B37" s="202" t="s">
        <v>29</v>
      </c>
      <c r="C37" s="202"/>
      <c r="D37" s="182" t="s">
        <v>262</v>
      </c>
      <c r="E37" s="182" t="s">
        <v>262</v>
      </c>
      <c r="F37" s="182" t="s">
        <v>262</v>
      </c>
      <c r="G37" s="182" t="s">
        <v>262</v>
      </c>
      <c r="H37" s="182" t="s">
        <v>262</v>
      </c>
      <c r="I37" s="182" t="s">
        <v>262</v>
      </c>
      <c r="J37" s="182" t="s">
        <v>262</v>
      </c>
      <c r="K37" s="183" t="s">
        <v>262</v>
      </c>
    </row>
    <row r="38" spans="2:12" ht="14.1" customHeight="1" x14ac:dyDescent="0.15">
      <c r="B38" s="197" t="s">
        <v>30</v>
      </c>
      <c r="C38" s="197"/>
      <c r="D38" s="182" t="s">
        <v>262</v>
      </c>
      <c r="E38" s="182" t="s">
        <v>262</v>
      </c>
      <c r="F38" s="182" t="s">
        <v>262</v>
      </c>
      <c r="G38" s="182" t="s">
        <v>262</v>
      </c>
      <c r="H38" s="182" t="s">
        <v>262</v>
      </c>
      <c r="I38" s="182" t="s">
        <v>262</v>
      </c>
      <c r="J38" s="182" t="s">
        <v>262</v>
      </c>
      <c r="K38" s="183" t="s">
        <v>262</v>
      </c>
    </row>
    <row r="39" spans="2:12" ht="14.1" customHeight="1" x14ac:dyDescent="0.15">
      <c r="B39" s="190" t="s">
        <v>31</v>
      </c>
      <c r="C39" s="190"/>
      <c r="D39" s="182" t="s">
        <v>262</v>
      </c>
      <c r="E39" s="182" t="s">
        <v>262</v>
      </c>
      <c r="F39" s="182" t="s">
        <v>262</v>
      </c>
      <c r="G39" s="182" t="s">
        <v>262</v>
      </c>
      <c r="H39" s="182" t="s">
        <v>262</v>
      </c>
      <c r="I39" s="182" t="s">
        <v>262</v>
      </c>
      <c r="J39" s="182" t="s">
        <v>262</v>
      </c>
      <c r="K39" s="183" t="s">
        <v>262</v>
      </c>
    </row>
    <row r="40" spans="2:12" ht="14.1" customHeight="1" x14ac:dyDescent="0.15">
      <c r="B40" s="190" t="s">
        <v>32</v>
      </c>
      <c r="C40" s="190"/>
      <c r="D40" s="182" t="s">
        <v>262</v>
      </c>
      <c r="E40" s="182">
        <v>1650000</v>
      </c>
      <c r="F40" s="182" t="s">
        <v>262</v>
      </c>
      <c r="G40" s="182" t="s">
        <v>262</v>
      </c>
      <c r="H40" s="182" t="s">
        <v>262</v>
      </c>
      <c r="I40" s="182" t="s">
        <v>262</v>
      </c>
      <c r="J40" s="182" t="s">
        <v>262</v>
      </c>
      <c r="K40" s="183">
        <v>1650000</v>
      </c>
    </row>
    <row r="41" spans="2:12" ht="14.1" customHeight="1" x14ac:dyDescent="0.15">
      <c r="B41" s="195" t="s">
        <v>33</v>
      </c>
      <c r="C41" s="196"/>
      <c r="D41" s="182">
        <v>4996792456</v>
      </c>
      <c r="E41" s="182">
        <v>35300620</v>
      </c>
      <c r="F41" s="182">
        <v>159891569</v>
      </c>
      <c r="G41" s="182" t="s">
        <v>262</v>
      </c>
      <c r="H41" s="182">
        <v>296613219</v>
      </c>
      <c r="I41" s="183">
        <v>3584320</v>
      </c>
      <c r="J41" s="185">
        <v>37387282</v>
      </c>
      <c r="K41" s="185">
        <v>5529569466</v>
      </c>
      <c r="L41" s="46"/>
    </row>
    <row r="42" spans="2:12" ht="14.1" customHeight="1" x14ac:dyDescent="0.15">
      <c r="B42" s="190" t="s">
        <v>34</v>
      </c>
      <c r="C42" s="190"/>
      <c r="D42" s="182">
        <v>980530630</v>
      </c>
      <c r="E42" s="182">
        <v>3182088</v>
      </c>
      <c r="F42" s="182">
        <v>159891548</v>
      </c>
      <c r="G42" s="182" t="s">
        <v>262</v>
      </c>
      <c r="H42" s="182">
        <v>288252078</v>
      </c>
      <c r="I42" s="182">
        <v>3584284</v>
      </c>
      <c r="J42" s="182" t="s">
        <v>262</v>
      </c>
      <c r="K42" s="183">
        <v>1435440628</v>
      </c>
    </row>
    <row r="43" spans="2:12" ht="14.1" customHeight="1" x14ac:dyDescent="0.15">
      <c r="B43" s="190" t="s">
        <v>35</v>
      </c>
      <c r="C43" s="190"/>
      <c r="D43" s="182">
        <v>39023140</v>
      </c>
      <c r="E43" s="182">
        <v>32118532</v>
      </c>
      <c r="F43" s="182" t="s">
        <v>262</v>
      </c>
      <c r="G43" s="182" t="s">
        <v>262</v>
      </c>
      <c r="H43" s="182">
        <v>8361140</v>
      </c>
      <c r="I43" s="182" t="s">
        <v>262</v>
      </c>
      <c r="J43" s="182" t="s">
        <v>262</v>
      </c>
      <c r="K43" s="183">
        <v>79502812</v>
      </c>
    </row>
    <row r="44" spans="2:12" ht="14.1" customHeight="1" x14ac:dyDescent="0.15">
      <c r="B44" s="191" t="s">
        <v>27</v>
      </c>
      <c r="C44" s="191"/>
      <c r="D44" s="182">
        <v>3824975677</v>
      </c>
      <c r="E44" s="182" t="s">
        <v>262</v>
      </c>
      <c r="F44" s="182">
        <v>21</v>
      </c>
      <c r="G44" s="182" t="s">
        <v>262</v>
      </c>
      <c r="H44" s="182">
        <v>1</v>
      </c>
      <c r="I44" s="182">
        <v>36</v>
      </c>
      <c r="J44" s="182">
        <v>37387282</v>
      </c>
      <c r="K44" s="183">
        <v>3862363017</v>
      </c>
    </row>
    <row r="45" spans="2:12" ht="14.1" customHeight="1" x14ac:dyDescent="0.15">
      <c r="B45" s="190" t="s">
        <v>31</v>
      </c>
      <c r="C45" s="190"/>
      <c r="D45" s="182" t="s">
        <v>262</v>
      </c>
      <c r="E45" s="182" t="s">
        <v>262</v>
      </c>
      <c r="F45" s="182" t="s">
        <v>262</v>
      </c>
      <c r="G45" s="182" t="s">
        <v>262</v>
      </c>
      <c r="H45" s="182" t="s">
        <v>262</v>
      </c>
      <c r="I45" s="182" t="s">
        <v>262</v>
      </c>
      <c r="J45" s="182" t="s">
        <v>262</v>
      </c>
      <c r="K45" s="183" t="s">
        <v>262</v>
      </c>
    </row>
    <row r="46" spans="2:12" ht="14.1" customHeight="1" x14ac:dyDescent="0.15">
      <c r="B46" s="191" t="s">
        <v>32</v>
      </c>
      <c r="C46" s="191"/>
      <c r="D46" s="182">
        <v>152263009</v>
      </c>
      <c r="E46" s="182" t="s">
        <v>262</v>
      </c>
      <c r="F46" s="182" t="s">
        <v>262</v>
      </c>
      <c r="G46" s="182" t="s">
        <v>262</v>
      </c>
      <c r="H46" s="182" t="s">
        <v>262</v>
      </c>
      <c r="I46" s="182" t="s">
        <v>262</v>
      </c>
      <c r="J46" s="182" t="s">
        <v>262</v>
      </c>
      <c r="K46" s="183">
        <v>152263009</v>
      </c>
    </row>
    <row r="47" spans="2:12" ht="14.1" customHeight="1" x14ac:dyDescent="0.15">
      <c r="B47" s="192" t="s">
        <v>36</v>
      </c>
      <c r="C47" s="193"/>
      <c r="D47" s="182">
        <v>818407</v>
      </c>
      <c r="E47" s="182">
        <v>49279777</v>
      </c>
      <c r="F47" s="182">
        <v>6</v>
      </c>
      <c r="G47" s="182">
        <v>2127450</v>
      </c>
      <c r="H47" s="182">
        <v>1</v>
      </c>
      <c r="I47" s="182">
        <v>13364237</v>
      </c>
      <c r="J47" s="182">
        <v>55088344</v>
      </c>
      <c r="K47" s="183">
        <v>120678222</v>
      </c>
    </row>
    <row r="48" spans="2:12" ht="13.5" customHeight="1" x14ac:dyDescent="0.15">
      <c r="B48" s="194" t="s">
        <v>44</v>
      </c>
      <c r="C48" s="194"/>
      <c r="D48" s="182">
        <v>6544775741</v>
      </c>
      <c r="E48" s="182">
        <v>4322453244</v>
      </c>
      <c r="F48" s="182">
        <v>810983582</v>
      </c>
      <c r="G48" s="182">
        <v>818878404</v>
      </c>
      <c r="H48" s="182">
        <v>490068038</v>
      </c>
      <c r="I48" s="182">
        <v>75724003</v>
      </c>
      <c r="J48" s="182">
        <v>2895038816</v>
      </c>
      <c r="K48" s="183">
        <v>15957921828</v>
      </c>
    </row>
    <row r="49" spans="4:11" ht="3" customHeight="1" x14ac:dyDescent="0.15">
      <c r="D49" s="44"/>
      <c r="E49" s="44"/>
      <c r="F49" s="44"/>
      <c r="G49" s="44"/>
      <c r="H49" s="44"/>
      <c r="I49" s="44"/>
      <c r="J49" s="44"/>
      <c r="K49" s="44"/>
    </row>
  </sheetData>
  <mergeCells count="52">
    <mergeCell ref="B13:C13"/>
    <mergeCell ref="A1:D1"/>
    <mergeCell ref="A2:L2"/>
    <mergeCell ref="A3:E3"/>
    <mergeCell ref="A4:K4"/>
    <mergeCell ref="A5:K5"/>
    <mergeCell ref="B6:K6"/>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26:C26"/>
    <mergeCell ref="B29:C30"/>
    <mergeCell ref="D29:D30"/>
    <mergeCell ref="E29:E30"/>
    <mergeCell ref="F29:F30"/>
    <mergeCell ref="B38:C38"/>
    <mergeCell ref="H29:H30"/>
    <mergeCell ref="I29:I30"/>
    <mergeCell ref="J29:J30"/>
    <mergeCell ref="K29:K30"/>
    <mergeCell ref="B31:C31"/>
    <mergeCell ref="B32:C32"/>
    <mergeCell ref="G29:G30"/>
    <mergeCell ref="B33:C33"/>
    <mergeCell ref="B34:C34"/>
    <mergeCell ref="B35:C35"/>
    <mergeCell ref="B36:C36"/>
    <mergeCell ref="B37:C37"/>
    <mergeCell ref="B45:C45"/>
    <mergeCell ref="B46:C46"/>
    <mergeCell ref="B47:C47"/>
    <mergeCell ref="B48:C48"/>
    <mergeCell ref="B39:C39"/>
    <mergeCell ref="B40:C40"/>
    <mergeCell ref="B41:C41"/>
    <mergeCell ref="B42:C42"/>
    <mergeCell ref="B43:C43"/>
    <mergeCell ref="B44:C44"/>
  </mergeCells>
  <phoneticPr fontId="3"/>
  <printOptions horizontalCentered="1"/>
  <pageMargins left="0" right="0" top="0.74803149606299213" bottom="0" header="0.31496062992125984" footer="0.31496062992125984"/>
  <pageSetup paperSize="9" scale="7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30"/>
  <sheetViews>
    <sheetView view="pageBreakPreview" topLeftCell="A13" zoomScale="110" zoomScaleNormal="100" zoomScaleSheetLayoutView="110" workbookViewId="0">
      <selection activeCell="F28" sqref="F28"/>
    </sheetView>
  </sheetViews>
  <sheetFormatPr defaultColWidth="9" defaultRowHeight="13.5" x14ac:dyDescent="0.15"/>
  <cols>
    <col min="1" max="1" width="0.5" style="1" customWidth="1"/>
    <col min="2" max="3" width="12.625" style="1" customWidth="1"/>
    <col min="4" max="4" width="8.375" style="1" customWidth="1"/>
    <col min="5" max="5" width="16.75" style="1" customWidth="1"/>
    <col min="6" max="6" width="11.125" style="1" customWidth="1"/>
    <col min="7" max="7" width="0.75" style="1" customWidth="1"/>
    <col min="8" max="8" width="10.625" style="1" customWidth="1"/>
    <col min="9" max="10" width="10.25" style="1" bestFit="1" customWidth="1"/>
    <col min="11" max="13" width="9.5" style="1" bestFit="1" customWidth="1"/>
    <col min="14" max="14" width="9.25" style="1" bestFit="1" customWidth="1"/>
    <col min="15" max="16384" width="9" style="1"/>
  </cols>
  <sheetData>
    <row r="1" spans="2:14" ht="12" customHeight="1" x14ac:dyDescent="0.15"/>
    <row r="2" spans="2:14" ht="15" customHeight="1" x14ac:dyDescent="0.15">
      <c r="B2" s="265" t="s">
        <v>120</v>
      </c>
      <c r="C2" s="266"/>
      <c r="D2" s="266"/>
      <c r="E2" s="266"/>
      <c r="F2" s="266"/>
    </row>
    <row r="3" spans="2:14" ht="14.25" customHeight="1" x14ac:dyDescent="0.15">
      <c r="B3" s="75" t="s">
        <v>121</v>
      </c>
      <c r="F3" s="76" t="s">
        <v>209</v>
      </c>
    </row>
    <row r="4" spans="2:14" x14ac:dyDescent="0.15">
      <c r="B4" s="77" t="s">
        <v>122</v>
      </c>
      <c r="C4" s="77" t="s">
        <v>104</v>
      </c>
      <c r="D4" s="78" t="s">
        <v>123</v>
      </c>
      <c r="E4" s="78"/>
      <c r="F4" s="79" t="s">
        <v>0</v>
      </c>
    </row>
    <row r="5" spans="2:14" x14ac:dyDescent="0.15">
      <c r="B5" s="267" t="s">
        <v>124</v>
      </c>
      <c r="C5" s="267" t="s">
        <v>8</v>
      </c>
      <c r="D5" s="80" t="s">
        <v>163</v>
      </c>
      <c r="E5" s="81"/>
      <c r="F5" s="82">
        <f>2042627119+21689200+9633800+1883977-20932035-11845500-1889000-61143-38200</f>
        <v>2041068218</v>
      </c>
      <c r="H5" s="83"/>
      <c r="I5" s="189"/>
      <c r="J5" s="83"/>
      <c r="K5" s="83"/>
      <c r="L5" s="83"/>
      <c r="M5" s="83"/>
      <c r="N5" s="83"/>
    </row>
    <row r="6" spans="2:14" x14ac:dyDescent="0.15">
      <c r="B6" s="268"/>
      <c r="C6" s="268"/>
      <c r="D6" s="80" t="s">
        <v>164</v>
      </c>
      <c r="E6" s="81"/>
      <c r="F6" s="82">
        <v>37651000</v>
      </c>
      <c r="H6" s="83"/>
      <c r="I6" s="83"/>
      <c r="J6" s="83"/>
      <c r="K6" s="83"/>
      <c r="L6" s="83"/>
      <c r="M6" s="83"/>
      <c r="N6" s="83"/>
    </row>
    <row r="7" spans="2:14" x14ac:dyDescent="0.15">
      <c r="B7" s="268"/>
      <c r="C7" s="268"/>
      <c r="D7" s="80" t="s">
        <v>165</v>
      </c>
      <c r="E7" s="81"/>
      <c r="F7" s="82">
        <v>1388000</v>
      </c>
      <c r="H7" s="83"/>
      <c r="I7" s="83"/>
      <c r="J7" s="83"/>
      <c r="K7" s="83"/>
      <c r="L7" s="83"/>
      <c r="M7" s="83"/>
      <c r="N7" s="83"/>
    </row>
    <row r="8" spans="2:14" x14ac:dyDescent="0.15">
      <c r="B8" s="268"/>
      <c r="C8" s="268"/>
      <c r="D8" s="84" t="s">
        <v>166</v>
      </c>
      <c r="E8" s="81"/>
      <c r="F8" s="82">
        <v>8620000</v>
      </c>
      <c r="H8" s="83"/>
      <c r="I8" s="83"/>
      <c r="J8" s="83"/>
      <c r="K8" s="83"/>
      <c r="L8" s="83"/>
      <c r="M8" s="83"/>
      <c r="N8" s="83"/>
    </row>
    <row r="9" spans="2:14" x14ac:dyDescent="0.15">
      <c r="B9" s="268"/>
      <c r="C9" s="268"/>
      <c r="D9" s="80" t="s">
        <v>167</v>
      </c>
      <c r="E9" s="81"/>
      <c r="F9" s="82">
        <v>13103000</v>
      </c>
      <c r="H9" s="83"/>
      <c r="I9" s="83"/>
      <c r="J9" s="83"/>
      <c r="K9" s="83"/>
      <c r="L9" s="83"/>
      <c r="M9" s="83"/>
      <c r="N9" s="83"/>
    </row>
    <row r="10" spans="2:14" x14ac:dyDescent="0.15">
      <c r="B10" s="268"/>
      <c r="C10" s="268"/>
      <c r="D10" s="80" t="s">
        <v>259</v>
      </c>
      <c r="E10" s="81"/>
      <c r="F10" s="82">
        <v>31133000</v>
      </c>
      <c r="H10" s="83"/>
      <c r="I10" s="83"/>
      <c r="J10" s="83"/>
      <c r="K10" s="83"/>
      <c r="L10" s="83"/>
      <c r="M10" s="83"/>
      <c r="N10" s="83"/>
    </row>
    <row r="11" spans="2:14" x14ac:dyDescent="0.15">
      <c r="B11" s="268"/>
      <c r="C11" s="268"/>
      <c r="D11" s="80" t="s">
        <v>260</v>
      </c>
      <c r="E11" s="81"/>
      <c r="F11" s="82">
        <v>296147000</v>
      </c>
      <c r="H11" s="83"/>
      <c r="I11" s="83"/>
      <c r="J11" s="83"/>
      <c r="K11" s="83"/>
      <c r="L11" s="83"/>
      <c r="M11" s="83"/>
      <c r="N11" s="83"/>
    </row>
    <row r="12" spans="2:14" x14ac:dyDescent="0.15">
      <c r="B12" s="268"/>
      <c r="C12" s="268"/>
      <c r="D12" s="84" t="s">
        <v>261</v>
      </c>
      <c r="E12" s="81"/>
      <c r="F12" s="82">
        <v>3128999</v>
      </c>
      <c r="H12" s="83"/>
      <c r="I12" s="83"/>
      <c r="J12" s="83"/>
      <c r="K12" s="83"/>
      <c r="L12" s="83"/>
      <c r="M12" s="83"/>
      <c r="N12" s="83"/>
    </row>
    <row r="13" spans="2:14" x14ac:dyDescent="0.15">
      <c r="B13" s="268"/>
      <c r="C13" s="268"/>
      <c r="D13" s="84" t="s">
        <v>258</v>
      </c>
      <c r="E13" s="81"/>
      <c r="F13" s="82">
        <v>3263000</v>
      </c>
      <c r="H13" s="83"/>
      <c r="I13" s="83"/>
      <c r="J13" s="83"/>
      <c r="K13" s="83"/>
      <c r="L13" s="83"/>
      <c r="M13" s="83"/>
      <c r="N13" s="83"/>
    </row>
    <row r="14" spans="2:14" x14ac:dyDescent="0.15">
      <c r="B14" s="268"/>
      <c r="C14" s="268"/>
      <c r="D14" s="80" t="s">
        <v>168</v>
      </c>
      <c r="E14" s="81"/>
      <c r="F14" s="82">
        <v>35133000</v>
      </c>
      <c r="H14" s="83"/>
      <c r="I14" s="83"/>
      <c r="J14" s="83"/>
      <c r="K14" s="83"/>
      <c r="L14" s="83"/>
      <c r="M14" s="83"/>
      <c r="N14" s="83"/>
    </row>
    <row r="15" spans="2:14" x14ac:dyDescent="0.15">
      <c r="B15" s="268"/>
      <c r="C15" s="268"/>
      <c r="D15" s="80" t="s">
        <v>169</v>
      </c>
      <c r="E15" s="81"/>
      <c r="F15" s="82">
        <v>1070830000</v>
      </c>
      <c r="H15" s="83"/>
      <c r="I15" s="83"/>
      <c r="J15" s="83"/>
      <c r="K15" s="83"/>
      <c r="L15" s="83"/>
      <c r="M15" s="83"/>
      <c r="N15" s="83"/>
    </row>
    <row r="16" spans="2:14" x14ac:dyDescent="0.15">
      <c r="B16" s="268"/>
      <c r="C16" s="268"/>
      <c r="D16" s="80" t="s">
        <v>170</v>
      </c>
      <c r="E16" s="81"/>
      <c r="F16" s="82">
        <v>1848000</v>
      </c>
      <c r="H16" s="83"/>
      <c r="I16" s="83"/>
      <c r="J16" s="83"/>
      <c r="K16" s="83"/>
      <c r="L16" s="83"/>
      <c r="M16" s="83"/>
      <c r="N16" s="83"/>
    </row>
    <row r="17" spans="2:14" x14ac:dyDescent="0.15">
      <c r="B17" s="268"/>
      <c r="C17" s="268"/>
      <c r="D17" s="80" t="s">
        <v>171</v>
      </c>
      <c r="E17" s="81"/>
      <c r="F17" s="82">
        <f>41816858+77200-77200</f>
        <v>41816858</v>
      </c>
      <c r="H17" s="83"/>
      <c r="I17" s="83"/>
      <c r="J17" s="83"/>
      <c r="K17" s="83"/>
      <c r="L17" s="83"/>
      <c r="M17" s="83"/>
      <c r="N17" s="83"/>
    </row>
    <row r="18" spans="2:14" x14ac:dyDescent="0.15">
      <c r="B18" s="268"/>
      <c r="C18" s="268"/>
      <c r="D18" s="80" t="s">
        <v>172</v>
      </c>
      <c r="E18" s="81"/>
      <c r="F18" s="82">
        <v>28852343</v>
      </c>
      <c r="H18" s="83"/>
      <c r="I18" s="83"/>
      <c r="J18" s="83"/>
      <c r="K18" s="83"/>
      <c r="L18" s="83"/>
      <c r="M18" s="83"/>
      <c r="N18" s="83"/>
    </row>
    <row r="19" spans="2:14" x14ac:dyDescent="0.15">
      <c r="B19" s="268"/>
      <c r="C19" s="268"/>
      <c r="D19" s="84" t="s">
        <v>173</v>
      </c>
      <c r="E19" s="81"/>
      <c r="F19" s="82">
        <v>2019337</v>
      </c>
      <c r="H19" s="83"/>
      <c r="I19" s="83"/>
      <c r="J19" s="83"/>
      <c r="K19" s="83"/>
      <c r="L19" s="83"/>
      <c r="M19" s="83"/>
      <c r="N19" s="83"/>
    </row>
    <row r="20" spans="2:14" x14ac:dyDescent="0.15">
      <c r="B20" s="268"/>
      <c r="C20" s="269"/>
      <c r="D20" s="270" t="s">
        <v>125</v>
      </c>
      <c r="E20" s="271"/>
      <c r="F20" s="82">
        <f>SUM(F5:F19)</f>
        <v>3616001755</v>
      </c>
    </row>
    <row r="21" spans="2:14" ht="13.5" customHeight="1" x14ac:dyDescent="0.15">
      <c r="B21" s="268"/>
      <c r="C21" s="272" t="s">
        <v>9</v>
      </c>
      <c r="D21" s="274" t="s">
        <v>126</v>
      </c>
      <c r="E21" s="81" t="s">
        <v>127</v>
      </c>
      <c r="F21" s="82">
        <v>30464627</v>
      </c>
    </row>
    <row r="22" spans="2:14" x14ac:dyDescent="0.15">
      <c r="B22" s="268"/>
      <c r="C22" s="273"/>
      <c r="D22" s="275"/>
      <c r="E22" s="81" t="s">
        <v>128</v>
      </c>
      <c r="F22" s="82">
        <v>0</v>
      </c>
    </row>
    <row r="23" spans="2:14" x14ac:dyDescent="0.15">
      <c r="B23" s="268"/>
      <c r="C23" s="268"/>
      <c r="D23" s="276"/>
      <c r="E23" s="85" t="s">
        <v>118</v>
      </c>
      <c r="F23" s="82">
        <f>SUM(F21:F22)</f>
        <v>30464627</v>
      </c>
    </row>
    <row r="24" spans="2:14" ht="13.5" customHeight="1" x14ac:dyDescent="0.15">
      <c r="B24" s="268"/>
      <c r="C24" s="268"/>
      <c r="D24" s="274" t="s">
        <v>129</v>
      </c>
      <c r="E24" s="81" t="s">
        <v>127</v>
      </c>
      <c r="F24" s="82">
        <v>1292847578</v>
      </c>
    </row>
    <row r="25" spans="2:14" x14ac:dyDescent="0.15">
      <c r="B25" s="268"/>
      <c r="C25" s="268"/>
      <c r="D25" s="275"/>
      <c r="E25" s="81" t="s">
        <v>128</v>
      </c>
      <c r="F25" s="82">
        <v>383212325</v>
      </c>
    </row>
    <row r="26" spans="2:14" x14ac:dyDescent="0.15">
      <c r="B26" s="268"/>
      <c r="C26" s="268"/>
      <c r="D26" s="276"/>
      <c r="E26" s="85" t="s">
        <v>118</v>
      </c>
      <c r="F26" s="82">
        <f>SUM(F24:F25)</f>
        <v>1676059903</v>
      </c>
    </row>
    <row r="27" spans="2:14" x14ac:dyDescent="0.15">
      <c r="B27" s="268"/>
      <c r="C27" s="269"/>
      <c r="D27" s="270" t="s">
        <v>125</v>
      </c>
      <c r="E27" s="271"/>
      <c r="F27" s="82">
        <f>F23+F26</f>
        <v>1706524530</v>
      </c>
    </row>
    <row r="28" spans="2:14" x14ac:dyDescent="0.15">
      <c r="B28" s="269"/>
      <c r="C28" s="270" t="s">
        <v>7</v>
      </c>
      <c r="D28" s="277"/>
      <c r="E28" s="271"/>
      <c r="F28" s="82">
        <f>F20+F27</f>
        <v>5322526285</v>
      </c>
    </row>
    <row r="29" spans="2:14" ht="3" customHeight="1" x14ac:dyDescent="0.15">
      <c r="B29" s="86"/>
      <c r="C29" s="87"/>
      <c r="D29" s="87"/>
      <c r="E29" s="87"/>
      <c r="F29" s="87"/>
    </row>
    <row r="30" spans="2:14" ht="5.25" customHeight="1" x14ac:dyDescent="0.15"/>
  </sheetData>
  <mergeCells count="9">
    <mergeCell ref="B2:F2"/>
    <mergeCell ref="B5:B28"/>
    <mergeCell ref="C5:C20"/>
    <mergeCell ref="D20:E20"/>
    <mergeCell ref="C21:C27"/>
    <mergeCell ref="D21:D23"/>
    <mergeCell ref="D24:D26"/>
    <mergeCell ref="D27:E27"/>
    <mergeCell ref="C28:E28"/>
  </mergeCells>
  <phoneticPr fontId="3"/>
  <printOptions horizontalCentered="1"/>
  <pageMargins left="0.19685039370078741" right="1.9685039370078741" top="0.74803149606299213" bottom="0.19685039370078741" header="0.31496062992125984" footer="0.31496062992125984"/>
  <pageSetup paperSize="9" orientation="landscape" r:id="rId1"/>
  <rowBreaks count="1" manualBreakCount="1">
    <brk id="29"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B1:C9"/>
  <sheetViews>
    <sheetView view="pageBreakPreview" zoomScale="107" zoomScaleNormal="178" zoomScaleSheetLayoutView="178" workbookViewId="0">
      <selection activeCell="F10" sqref="F10"/>
    </sheetView>
  </sheetViews>
  <sheetFormatPr defaultColWidth="9" defaultRowHeight="13.5" x14ac:dyDescent="0.15"/>
  <cols>
    <col min="1" max="1" width="9" style="1" customWidth="1"/>
    <col min="2" max="2" width="26" style="1" customWidth="1"/>
    <col min="3" max="3" width="38.625" style="1" customWidth="1"/>
    <col min="4" max="4" width="0.375" style="1" customWidth="1"/>
    <col min="5" max="16384" width="9" style="1"/>
  </cols>
  <sheetData>
    <row r="1" spans="2:3" ht="24.75" customHeight="1" x14ac:dyDescent="0.15"/>
    <row r="2" spans="2:3" x14ac:dyDescent="0.15">
      <c r="B2" s="210" t="s">
        <v>139</v>
      </c>
      <c r="C2" s="210"/>
    </row>
    <row r="3" spans="2:3" x14ac:dyDescent="0.15">
      <c r="B3" s="48" t="s">
        <v>140</v>
      </c>
      <c r="C3" s="49" t="s">
        <v>210</v>
      </c>
    </row>
    <row r="4" spans="2:3" ht="18.95" customHeight="1" x14ac:dyDescent="0.15">
      <c r="B4" s="50" t="s">
        <v>58</v>
      </c>
      <c r="C4" s="50" t="s">
        <v>108</v>
      </c>
    </row>
    <row r="5" spans="2:3" ht="15" customHeight="1" x14ac:dyDescent="0.15">
      <c r="B5" s="51" t="s">
        <v>161</v>
      </c>
      <c r="C5" s="51">
        <v>517300</v>
      </c>
    </row>
    <row r="6" spans="2:3" ht="15" customHeight="1" x14ac:dyDescent="0.15">
      <c r="B6" s="51" t="s">
        <v>141</v>
      </c>
      <c r="C6" s="51">
        <v>212804343</v>
      </c>
    </row>
    <row r="7" spans="2:3" ht="15" customHeight="1" x14ac:dyDescent="0.15">
      <c r="B7" s="51" t="s">
        <v>162</v>
      </c>
      <c r="C7" s="51">
        <v>0</v>
      </c>
    </row>
    <row r="8" spans="2:3" ht="15" customHeight="1" x14ac:dyDescent="0.15">
      <c r="B8" s="52" t="s">
        <v>7</v>
      </c>
      <c r="C8" s="51">
        <f>SUM(C5:C7)</f>
        <v>213321643</v>
      </c>
    </row>
    <row r="9" spans="2:3" ht="1.9" customHeight="1" x14ac:dyDescent="0.15"/>
  </sheetData>
  <mergeCells count="1">
    <mergeCell ref="B2:C2"/>
  </mergeCells>
  <phoneticPr fontId="3"/>
  <printOptions horizontalCentered="1"/>
  <pageMargins left="0" right="2.3622047244094491" top="0.78740157480314965" bottom="0.74803149606299213" header="0" footer="0"/>
  <pageSetup paperSize="9" scale="1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0"/>
  <sheetViews>
    <sheetView view="pageBreakPreview" topLeftCell="C1" zoomScale="80" zoomScaleNormal="80" zoomScaleSheetLayoutView="80" workbookViewId="0">
      <selection activeCell="H5" sqref="H5"/>
    </sheetView>
  </sheetViews>
  <sheetFormatPr defaultColWidth="8.875" defaultRowHeight="13.5" x14ac:dyDescent="0.15"/>
  <cols>
    <col min="1" max="1" width="1.625" style="136" customWidth="1"/>
    <col min="2" max="2" width="42.875" style="136" customWidth="1"/>
    <col min="3" max="3" width="17.5" style="136" customWidth="1"/>
    <col min="4" max="4" width="21.75" style="136" customWidth="1"/>
    <col min="5" max="5" width="21" style="136" customWidth="1"/>
    <col min="6" max="6" width="17.125" style="136" customWidth="1"/>
    <col min="7" max="8" width="15.75" style="136" customWidth="1"/>
    <col min="9" max="9" width="16.75" style="136" customWidth="1"/>
    <col min="10" max="10" width="15.75" style="136" customWidth="1"/>
    <col min="11" max="11" width="16.75" style="136" customWidth="1"/>
    <col min="12" max="12" width="16.625" style="136" customWidth="1"/>
    <col min="13" max="13" width="1.25" style="136" customWidth="1"/>
    <col min="14" max="16384" width="8.875" style="136"/>
  </cols>
  <sheetData>
    <row r="1" spans="1:13" ht="34.5" customHeight="1" x14ac:dyDescent="0.15">
      <c r="A1" s="25"/>
      <c r="B1" s="135" t="s">
        <v>185</v>
      </c>
      <c r="C1" s="135"/>
      <c r="D1" s="135"/>
      <c r="E1" s="135"/>
      <c r="F1" s="135"/>
      <c r="G1" s="135"/>
      <c r="H1" s="135"/>
      <c r="I1" s="135"/>
      <c r="J1" s="135"/>
      <c r="K1" s="135"/>
      <c r="L1" s="135"/>
    </row>
    <row r="2" spans="1:13" ht="20.100000000000001" customHeight="1" x14ac:dyDescent="0.15">
      <c r="B2" s="137" t="s">
        <v>153</v>
      </c>
      <c r="I2" s="138" t="s">
        <v>205</v>
      </c>
    </row>
    <row r="3" spans="1:13" ht="50.1" customHeight="1" x14ac:dyDescent="0.15">
      <c r="A3" s="89"/>
      <c r="B3" s="139" t="s">
        <v>154</v>
      </c>
      <c r="C3" s="140" t="s">
        <v>155</v>
      </c>
      <c r="D3" s="140" t="s">
        <v>156</v>
      </c>
      <c r="E3" s="140" t="s">
        <v>157</v>
      </c>
      <c r="F3" s="140" t="s">
        <v>158</v>
      </c>
      <c r="G3" s="140" t="s">
        <v>159</v>
      </c>
      <c r="H3" s="140" t="s">
        <v>160</v>
      </c>
      <c r="I3" s="140" t="s">
        <v>45</v>
      </c>
      <c r="J3" s="124"/>
      <c r="K3" s="89"/>
      <c r="L3" s="89"/>
      <c r="M3" s="89"/>
    </row>
    <row r="4" spans="1:13" ht="39.950000000000003" customHeight="1" x14ac:dyDescent="0.15">
      <c r="A4" s="89"/>
      <c r="B4" s="141" t="s">
        <v>186</v>
      </c>
      <c r="C4" s="141">
        <v>1900</v>
      </c>
      <c r="D4" s="141">
        <v>1044</v>
      </c>
      <c r="E4" s="141">
        <v>1983600</v>
      </c>
      <c r="F4" s="141">
        <v>2520</v>
      </c>
      <c r="G4" s="141">
        <v>4788000</v>
      </c>
      <c r="H4" s="150">
        <f>E4-G4</f>
        <v>-2804400</v>
      </c>
      <c r="I4" s="141">
        <v>4788000</v>
      </c>
      <c r="J4" s="43"/>
      <c r="K4" s="43"/>
      <c r="L4" s="43"/>
      <c r="M4" s="89"/>
    </row>
    <row r="5" spans="1:13" ht="39.950000000000003" customHeight="1" x14ac:dyDescent="0.15">
      <c r="A5" s="89"/>
      <c r="B5" s="142" t="s">
        <v>7</v>
      </c>
      <c r="C5" s="141">
        <v>1900</v>
      </c>
      <c r="D5" s="141">
        <v>1059</v>
      </c>
      <c r="E5" s="141">
        <f>SUM(E4:E4)</f>
        <v>1983600</v>
      </c>
      <c r="F5" s="141">
        <v>2520</v>
      </c>
      <c r="G5" s="141">
        <f>SUM(G4:G4)</f>
        <v>4788000</v>
      </c>
      <c r="H5" s="150">
        <v>-2620100</v>
      </c>
      <c r="I5" s="141">
        <v>4788000</v>
      </c>
      <c r="J5" s="43"/>
      <c r="K5" s="43"/>
      <c r="L5" s="43"/>
      <c r="M5" s="89"/>
    </row>
    <row r="6" spans="1:13" ht="11.1" customHeight="1" x14ac:dyDescent="0.15">
      <c r="C6" s="143"/>
      <c r="D6" s="144"/>
      <c r="E6" s="144"/>
      <c r="F6" s="144"/>
      <c r="G6" s="144"/>
      <c r="H6" s="144"/>
      <c r="I6" s="144"/>
      <c r="J6" s="144"/>
      <c r="K6" s="144"/>
      <c r="L6" s="144"/>
      <c r="M6" s="144"/>
    </row>
    <row r="7" spans="1:13" ht="20.100000000000001" customHeight="1" x14ac:dyDescent="0.15">
      <c r="B7" s="145" t="s">
        <v>144</v>
      </c>
      <c r="C7" s="144"/>
      <c r="D7" s="144"/>
      <c r="E7" s="144"/>
      <c r="F7" s="144"/>
      <c r="G7" s="144"/>
      <c r="H7" s="144"/>
      <c r="I7" s="144"/>
      <c r="J7" s="144"/>
      <c r="K7" s="45" t="s">
        <v>204</v>
      </c>
      <c r="L7" s="144"/>
    </row>
    <row r="8" spans="1:13" ht="50.1" customHeight="1" x14ac:dyDescent="0.15">
      <c r="A8" s="89"/>
      <c r="B8" s="146" t="s">
        <v>46</v>
      </c>
      <c r="C8" s="147" t="s">
        <v>47</v>
      </c>
      <c r="D8" s="147" t="s">
        <v>48</v>
      </c>
      <c r="E8" s="147" t="s">
        <v>49</v>
      </c>
      <c r="F8" s="147" t="s">
        <v>50</v>
      </c>
      <c r="G8" s="147" t="s">
        <v>51</v>
      </c>
      <c r="H8" s="147" t="s">
        <v>52</v>
      </c>
      <c r="I8" s="147" t="s">
        <v>53</v>
      </c>
      <c r="J8" s="147" t="s">
        <v>54</v>
      </c>
      <c r="K8" s="147" t="s">
        <v>45</v>
      </c>
      <c r="L8" s="43"/>
      <c r="M8" s="89"/>
    </row>
    <row r="9" spans="1:13" ht="39.950000000000003" customHeight="1" x14ac:dyDescent="0.15">
      <c r="A9" s="89"/>
      <c r="B9" s="142" t="s">
        <v>187</v>
      </c>
      <c r="C9" s="141">
        <v>0</v>
      </c>
      <c r="D9" s="141">
        <v>0</v>
      </c>
      <c r="E9" s="141">
        <v>0</v>
      </c>
      <c r="F9" s="141">
        <v>0</v>
      </c>
      <c r="G9" s="141">
        <v>0</v>
      </c>
      <c r="H9" s="47" t="s">
        <v>187</v>
      </c>
      <c r="I9" s="141">
        <v>0</v>
      </c>
      <c r="J9" s="142">
        <v>0</v>
      </c>
      <c r="K9" s="148">
        <v>0</v>
      </c>
      <c r="L9" s="43"/>
      <c r="M9" s="89"/>
    </row>
    <row r="10" spans="1:13" ht="39.950000000000003" customHeight="1" x14ac:dyDescent="0.15">
      <c r="A10" s="89"/>
      <c r="B10" s="142" t="s">
        <v>7</v>
      </c>
      <c r="C10" s="141">
        <v>0</v>
      </c>
      <c r="D10" s="141">
        <v>0</v>
      </c>
      <c r="E10" s="141">
        <v>0</v>
      </c>
      <c r="F10" s="141">
        <v>0</v>
      </c>
      <c r="G10" s="141">
        <v>0</v>
      </c>
      <c r="H10" s="47" t="s">
        <v>187</v>
      </c>
      <c r="I10" s="141">
        <v>0</v>
      </c>
      <c r="J10" s="141">
        <v>0</v>
      </c>
      <c r="K10" s="141">
        <v>0</v>
      </c>
      <c r="L10" s="43"/>
      <c r="M10" s="89"/>
    </row>
    <row r="11" spans="1:13" ht="12" customHeight="1" x14ac:dyDescent="0.15">
      <c r="A11" s="89"/>
      <c r="B11" s="38"/>
      <c r="C11" s="43"/>
      <c r="D11" s="43"/>
      <c r="E11" s="43"/>
      <c r="F11" s="43"/>
      <c r="G11" s="43"/>
      <c r="H11" s="43"/>
      <c r="I11" s="43"/>
      <c r="J11" s="43"/>
      <c r="K11" s="43"/>
      <c r="L11" s="43"/>
      <c r="M11" s="89"/>
    </row>
    <row r="12" spans="1:13" ht="20.100000000000001" customHeight="1" x14ac:dyDescent="0.15">
      <c r="B12" s="145" t="s">
        <v>145</v>
      </c>
      <c r="C12" s="144"/>
      <c r="D12" s="144"/>
      <c r="E12" s="144"/>
      <c r="F12" s="144"/>
      <c r="G12" s="144"/>
      <c r="H12" s="144"/>
      <c r="I12" s="144"/>
      <c r="J12" s="144"/>
      <c r="K12" s="45"/>
      <c r="L12" s="45" t="s">
        <v>204</v>
      </c>
    </row>
    <row r="13" spans="1:13" ht="50.1" customHeight="1" x14ac:dyDescent="0.15">
      <c r="A13" s="89"/>
      <c r="B13" s="146" t="s">
        <v>46</v>
      </c>
      <c r="C13" s="147" t="s">
        <v>55</v>
      </c>
      <c r="D13" s="147" t="s">
        <v>48</v>
      </c>
      <c r="E13" s="147" t="s">
        <v>49</v>
      </c>
      <c r="F13" s="147" t="s">
        <v>50</v>
      </c>
      <c r="G13" s="147" t="s">
        <v>51</v>
      </c>
      <c r="H13" s="147" t="s">
        <v>52</v>
      </c>
      <c r="I13" s="147" t="s">
        <v>53</v>
      </c>
      <c r="J13" s="147" t="s">
        <v>56</v>
      </c>
      <c r="K13" s="147" t="s">
        <v>57</v>
      </c>
      <c r="L13" s="147" t="s">
        <v>45</v>
      </c>
      <c r="M13" s="89"/>
    </row>
    <row r="14" spans="1:13" ht="39.950000000000003" customHeight="1" x14ac:dyDescent="0.15">
      <c r="A14" s="89"/>
      <c r="B14" s="141" t="s">
        <v>211</v>
      </c>
      <c r="C14" s="141">
        <v>1100000</v>
      </c>
      <c r="D14" s="148">
        <v>3186600000</v>
      </c>
      <c r="E14" s="148">
        <v>1210854000</v>
      </c>
      <c r="F14" s="148">
        <v>1975746000</v>
      </c>
      <c r="G14" s="148">
        <v>420000000</v>
      </c>
      <c r="H14" s="151">
        <f>C14/G14</f>
        <v>2.6190476190476189E-3</v>
      </c>
      <c r="I14" s="141">
        <v>5174573</v>
      </c>
      <c r="J14" s="142">
        <v>0</v>
      </c>
      <c r="K14" s="141">
        <v>1100000</v>
      </c>
      <c r="L14" s="141">
        <v>1100000</v>
      </c>
      <c r="M14" s="89"/>
    </row>
    <row r="15" spans="1:13" ht="39.950000000000003" customHeight="1" x14ac:dyDescent="0.15">
      <c r="A15" s="89"/>
      <c r="B15" s="141" t="s">
        <v>188</v>
      </c>
      <c r="C15" s="141">
        <v>40000000</v>
      </c>
      <c r="D15" s="148">
        <v>565628526</v>
      </c>
      <c r="E15" s="148">
        <v>119432718</v>
      </c>
      <c r="F15" s="148">
        <v>446195808</v>
      </c>
      <c r="G15" s="148">
        <v>360500000</v>
      </c>
      <c r="H15" s="151">
        <f>C15/G15</f>
        <v>0.11095700416088766</v>
      </c>
      <c r="I15" s="141">
        <v>49508550</v>
      </c>
      <c r="J15" s="142">
        <v>0</v>
      </c>
      <c r="K15" s="141">
        <v>40000000</v>
      </c>
      <c r="L15" s="141">
        <v>40000000</v>
      </c>
      <c r="M15" s="89"/>
    </row>
    <row r="16" spans="1:13" ht="39.950000000000003" customHeight="1" x14ac:dyDescent="0.15">
      <c r="A16" s="89"/>
      <c r="B16" s="141" t="s">
        <v>189</v>
      </c>
      <c r="C16" s="141">
        <v>1700000</v>
      </c>
      <c r="D16" s="148">
        <v>2587179594</v>
      </c>
      <c r="E16" s="148">
        <v>262700158</v>
      </c>
      <c r="F16" s="148">
        <v>2324479436</v>
      </c>
      <c r="G16" s="148">
        <v>860300000</v>
      </c>
      <c r="H16" s="151">
        <f>C16/G16</f>
        <v>1.9760548645821226E-3</v>
      </c>
      <c r="I16" s="141">
        <v>4593299</v>
      </c>
      <c r="J16" s="142">
        <v>0</v>
      </c>
      <c r="K16" s="141">
        <v>1700000</v>
      </c>
      <c r="L16" s="141">
        <v>1700000</v>
      </c>
      <c r="M16" s="89"/>
    </row>
    <row r="17" spans="1:13" ht="39.950000000000003" customHeight="1" x14ac:dyDescent="0.15">
      <c r="A17" s="89"/>
      <c r="B17" s="141" t="s">
        <v>190</v>
      </c>
      <c r="C17" s="141">
        <v>6145000</v>
      </c>
      <c r="D17" s="141">
        <v>551705448773</v>
      </c>
      <c r="E17" s="141">
        <v>499702921691</v>
      </c>
      <c r="F17" s="141">
        <v>52002527082</v>
      </c>
      <c r="G17" s="141">
        <v>5508064568</v>
      </c>
      <c r="H17" s="151">
        <v>1.1156368855405909E-3</v>
      </c>
      <c r="I17" s="141">
        <v>58015937</v>
      </c>
      <c r="J17" s="142">
        <v>0</v>
      </c>
      <c r="K17" s="141">
        <v>6145000</v>
      </c>
      <c r="L17" s="141">
        <v>6145000</v>
      </c>
      <c r="M17" s="89"/>
    </row>
    <row r="18" spans="1:13" ht="39.950000000000003" customHeight="1" x14ac:dyDescent="0.15">
      <c r="A18" s="89"/>
      <c r="B18" s="141" t="s">
        <v>191</v>
      </c>
      <c r="C18" s="141">
        <v>430000</v>
      </c>
      <c r="D18" s="141">
        <v>191473342951</v>
      </c>
      <c r="E18" s="141">
        <v>185503528112</v>
      </c>
      <c r="F18" s="141">
        <v>5969814839</v>
      </c>
      <c r="G18" s="141">
        <v>2819490000</v>
      </c>
      <c r="H18" s="151">
        <v>1.5242173321234121E-4</v>
      </c>
      <c r="I18" s="141">
        <v>909930</v>
      </c>
      <c r="J18" s="142">
        <v>0</v>
      </c>
      <c r="K18" s="141">
        <v>430000</v>
      </c>
      <c r="L18" s="141">
        <v>430000</v>
      </c>
      <c r="M18" s="89"/>
    </row>
    <row r="19" spans="1:13" ht="39.950000000000003" customHeight="1" x14ac:dyDescent="0.15">
      <c r="A19" s="89"/>
      <c r="B19" s="141" t="s">
        <v>192</v>
      </c>
      <c r="C19" s="141">
        <v>70000</v>
      </c>
      <c r="D19" s="141">
        <v>1308699659</v>
      </c>
      <c r="E19" s="141">
        <v>932747734</v>
      </c>
      <c r="F19" s="141">
        <v>375951925</v>
      </c>
      <c r="G19" s="141">
        <v>299624000</v>
      </c>
      <c r="H19" s="151">
        <v>2.3102920209114433E-4</v>
      </c>
      <c r="I19" s="141">
        <v>86856</v>
      </c>
      <c r="J19" s="142">
        <v>0</v>
      </c>
      <c r="K19" s="141">
        <v>70000</v>
      </c>
      <c r="L19" s="141">
        <v>70000</v>
      </c>
      <c r="M19" s="89"/>
    </row>
    <row r="20" spans="1:13" ht="39.950000000000003" customHeight="1" x14ac:dyDescent="0.15">
      <c r="A20" s="89"/>
      <c r="B20" s="141" t="s">
        <v>193</v>
      </c>
      <c r="C20" s="141">
        <v>270000</v>
      </c>
      <c r="D20" s="141">
        <v>1218998789</v>
      </c>
      <c r="E20" s="141">
        <v>206277358</v>
      </c>
      <c r="F20" s="141">
        <v>1012721431</v>
      </c>
      <c r="G20" s="141">
        <v>621728890</v>
      </c>
      <c r="H20" s="151">
        <v>4.9990485514556961E-4</v>
      </c>
      <c r="I20" s="141">
        <v>506264</v>
      </c>
      <c r="J20" s="142">
        <v>0</v>
      </c>
      <c r="K20" s="141">
        <v>270000</v>
      </c>
      <c r="L20" s="141">
        <v>270000</v>
      </c>
      <c r="M20" s="89"/>
    </row>
    <row r="21" spans="1:13" ht="39.950000000000003" customHeight="1" x14ac:dyDescent="0.15">
      <c r="A21" s="89"/>
      <c r="B21" s="141" t="s">
        <v>194</v>
      </c>
      <c r="C21" s="141">
        <v>718000</v>
      </c>
      <c r="D21" s="141">
        <v>760980052</v>
      </c>
      <c r="E21" s="141">
        <v>24774024</v>
      </c>
      <c r="F21" s="141">
        <v>736206028</v>
      </c>
      <c r="G21" s="141">
        <v>500000000</v>
      </c>
      <c r="H21" s="151">
        <v>1.436E-3</v>
      </c>
      <c r="I21" s="141">
        <v>1057192</v>
      </c>
      <c r="J21" s="142">
        <v>0</v>
      </c>
      <c r="K21" s="141">
        <v>718000</v>
      </c>
      <c r="L21" s="141">
        <v>718000</v>
      </c>
      <c r="M21" s="89"/>
    </row>
    <row r="22" spans="1:13" ht="39.950000000000003" customHeight="1" x14ac:dyDescent="0.15">
      <c r="A22" s="89"/>
      <c r="B22" s="141" t="s">
        <v>195</v>
      </c>
      <c r="C22" s="141">
        <v>238500</v>
      </c>
      <c r="D22" s="141">
        <v>655552261</v>
      </c>
      <c r="E22" s="141">
        <v>261995271</v>
      </c>
      <c r="F22" s="141">
        <v>393556990</v>
      </c>
      <c r="G22" s="141">
        <v>30000000</v>
      </c>
      <c r="H22" s="151">
        <v>7.9500000000000005E-3</v>
      </c>
      <c r="I22" s="141">
        <v>3128778</v>
      </c>
      <c r="J22" s="142">
        <v>0</v>
      </c>
      <c r="K22" s="141">
        <v>238500</v>
      </c>
      <c r="L22" s="141">
        <v>238500</v>
      </c>
      <c r="M22" s="89"/>
    </row>
    <row r="23" spans="1:13" ht="39.950000000000003" customHeight="1" x14ac:dyDescent="0.15">
      <c r="A23" s="89"/>
      <c r="B23" s="141" t="s">
        <v>196</v>
      </c>
      <c r="C23" s="141">
        <v>2300000</v>
      </c>
      <c r="D23" s="141">
        <v>244991677</v>
      </c>
      <c r="E23" s="141">
        <v>128875</v>
      </c>
      <c r="F23" s="141">
        <v>244862802</v>
      </c>
      <c r="G23" s="141">
        <v>242308849</v>
      </c>
      <c r="H23" s="151">
        <v>1.2777777777777779E-2</v>
      </c>
      <c r="I23" s="141">
        <v>3128802</v>
      </c>
      <c r="J23" s="142">
        <v>0</v>
      </c>
      <c r="K23" s="141">
        <v>2300000</v>
      </c>
      <c r="L23" s="141">
        <v>2300000</v>
      </c>
      <c r="M23" s="89"/>
    </row>
    <row r="24" spans="1:13" ht="39.950000000000003" customHeight="1" x14ac:dyDescent="0.15">
      <c r="A24" s="89"/>
      <c r="B24" s="141" t="s">
        <v>197</v>
      </c>
      <c r="C24" s="141">
        <v>39000</v>
      </c>
      <c r="D24" s="141">
        <v>4366423285</v>
      </c>
      <c r="E24" s="141">
        <v>2160892449</v>
      </c>
      <c r="F24" s="141">
        <v>2205530836</v>
      </c>
      <c r="G24" s="141">
        <v>105000000</v>
      </c>
      <c r="H24" s="151">
        <v>3.7142857142857143E-4</v>
      </c>
      <c r="I24" s="141">
        <v>819197</v>
      </c>
      <c r="J24" s="141">
        <v>0</v>
      </c>
      <c r="K24" s="141">
        <v>39000</v>
      </c>
      <c r="L24" s="141">
        <v>39000</v>
      </c>
      <c r="M24" s="89"/>
    </row>
    <row r="25" spans="1:13" ht="39.950000000000003" customHeight="1" x14ac:dyDescent="0.15">
      <c r="A25" s="89"/>
      <c r="B25" s="141" t="s">
        <v>198</v>
      </c>
      <c r="C25" s="141">
        <v>271820</v>
      </c>
      <c r="D25" s="141">
        <v>1910721384</v>
      </c>
      <c r="E25" s="141">
        <v>304558</v>
      </c>
      <c r="F25" s="141">
        <v>1910416826</v>
      </c>
      <c r="G25" s="141">
        <v>1875000000</v>
      </c>
      <c r="H25" s="151">
        <v>1.4205686823664027E-4</v>
      </c>
      <c r="I25" s="141">
        <v>271388</v>
      </c>
      <c r="J25" s="142">
        <v>0</v>
      </c>
      <c r="K25" s="141">
        <v>271820</v>
      </c>
      <c r="L25" s="141">
        <v>271820</v>
      </c>
      <c r="M25" s="89"/>
    </row>
    <row r="26" spans="1:13" ht="39.950000000000003" customHeight="1" x14ac:dyDescent="0.15">
      <c r="A26" s="89"/>
      <c r="B26" s="141" t="s">
        <v>199</v>
      </c>
      <c r="C26" s="141">
        <v>897000</v>
      </c>
      <c r="D26" s="141">
        <v>1730519440</v>
      </c>
      <c r="E26" s="141">
        <v>8805486</v>
      </c>
      <c r="F26" s="141">
        <v>1721713954</v>
      </c>
      <c r="G26" s="141">
        <v>1486447577</v>
      </c>
      <c r="H26" s="151">
        <v>4.9179204369807295E-4</v>
      </c>
      <c r="I26" s="141">
        <v>846725</v>
      </c>
      <c r="J26" s="142">
        <v>0</v>
      </c>
      <c r="K26" s="141">
        <v>897000</v>
      </c>
      <c r="L26" s="141">
        <v>897000</v>
      </c>
      <c r="M26" s="89"/>
    </row>
    <row r="27" spans="1:13" ht="39.950000000000003" customHeight="1" x14ac:dyDescent="0.15">
      <c r="A27" s="89"/>
      <c r="B27" s="141" t="s">
        <v>200</v>
      </c>
      <c r="C27" s="141">
        <v>206000</v>
      </c>
      <c r="D27" s="141">
        <v>131612814</v>
      </c>
      <c r="E27" s="141">
        <v>1157485</v>
      </c>
      <c r="F27" s="141">
        <v>130455329</v>
      </c>
      <c r="G27" s="141">
        <v>100000000</v>
      </c>
      <c r="H27" s="151">
        <v>2.0600000000000002E-3</v>
      </c>
      <c r="I27" s="141">
        <v>268738</v>
      </c>
      <c r="J27" s="142">
        <v>0</v>
      </c>
      <c r="K27" s="141">
        <v>206000</v>
      </c>
      <c r="L27" s="141">
        <v>206000</v>
      </c>
      <c r="M27" s="89"/>
    </row>
    <row r="28" spans="1:13" ht="39.950000000000003" customHeight="1" x14ac:dyDescent="0.15">
      <c r="A28" s="89"/>
      <c r="B28" s="141" t="s">
        <v>201</v>
      </c>
      <c r="C28" s="141">
        <v>1000000</v>
      </c>
      <c r="D28" s="141">
        <v>24834865000000</v>
      </c>
      <c r="E28" s="141">
        <v>24466761000000</v>
      </c>
      <c r="F28" s="141">
        <v>368104000000</v>
      </c>
      <c r="G28" s="141">
        <v>16602000000</v>
      </c>
      <c r="H28" s="151">
        <v>6.0233343974557433E-5</v>
      </c>
      <c r="I28" s="141">
        <v>22172135</v>
      </c>
      <c r="J28" s="142">
        <v>0</v>
      </c>
      <c r="K28" s="141">
        <v>1000000</v>
      </c>
      <c r="L28" s="141">
        <v>1000000</v>
      </c>
      <c r="M28" s="89"/>
    </row>
    <row r="29" spans="1:13" ht="39.950000000000003" customHeight="1" x14ac:dyDescent="0.15">
      <c r="A29" s="89"/>
      <c r="B29" s="142" t="s">
        <v>7</v>
      </c>
      <c r="C29" s="141">
        <f>SUM(C14:C28)</f>
        <v>55385320</v>
      </c>
      <c r="D29" s="141">
        <f>SUM(D14:D28)</f>
        <v>25596711699205</v>
      </c>
      <c r="E29" s="141">
        <f>SUM(E14:E28)</f>
        <v>25157157519919</v>
      </c>
      <c r="F29" s="141">
        <f>SUM(F14:F28)</f>
        <v>439554179286</v>
      </c>
      <c r="G29" s="141">
        <f>SUM(G14:G28)</f>
        <v>31830463884</v>
      </c>
      <c r="H29" s="142" t="s">
        <v>187</v>
      </c>
      <c r="I29" s="141">
        <f>SUM(I14:I28)</f>
        <v>150488364</v>
      </c>
      <c r="J29" s="141">
        <v>0</v>
      </c>
      <c r="K29" s="141">
        <f>SUM(K14:K28)</f>
        <v>55385320</v>
      </c>
      <c r="L29" s="141">
        <f>SUM(L14:L28)</f>
        <v>55385320</v>
      </c>
      <c r="M29" s="89"/>
    </row>
    <row r="30" spans="1:13" ht="6.75" customHeight="1" x14ac:dyDescent="0.15"/>
  </sheetData>
  <phoneticPr fontId="3"/>
  <pageMargins left="0.70866141732283472" right="0.11811023622047245" top="0.74803149606299213" bottom="0.31496062992125984"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C1:J18"/>
  <sheetViews>
    <sheetView view="pageBreakPreview" topLeftCell="A13" zoomScaleNormal="100" zoomScaleSheetLayoutView="100" workbookViewId="0">
      <selection activeCell="H7" sqref="H7"/>
    </sheetView>
  </sheetViews>
  <sheetFormatPr defaultColWidth="9" defaultRowHeight="13.5" x14ac:dyDescent="0.15"/>
  <cols>
    <col min="1" max="1" width="13.125" style="1" bestFit="1" customWidth="1"/>
    <col min="2" max="2" width="5.625" style="1" customWidth="1"/>
    <col min="3" max="3" width="20.625" style="1" customWidth="1"/>
    <col min="4" max="8" width="15.625" style="1" customWidth="1"/>
    <col min="9" max="9" width="15.625" style="103" customWidth="1"/>
    <col min="10" max="10" width="10.75" style="1" hidden="1" customWidth="1"/>
    <col min="11" max="11" width="0.75" style="1" customWidth="1"/>
    <col min="12" max="12" width="0.375" style="1" customWidth="1"/>
    <col min="13" max="16384" width="9" style="1"/>
  </cols>
  <sheetData>
    <row r="1" spans="3:10" ht="11.25" customHeight="1" x14ac:dyDescent="0.15"/>
    <row r="2" spans="3:10" ht="18.75" customHeight="1" x14ac:dyDescent="0.15">
      <c r="C2" s="121" t="s">
        <v>146</v>
      </c>
      <c r="I2" s="122" t="s">
        <v>206</v>
      </c>
    </row>
    <row r="3" spans="3:10" s="89" customFormat="1" ht="17.45" customHeight="1" x14ac:dyDescent="0.15">
      <c r="C3" s="214" t="s">
        <v>58</v>
      </c>
      <c r="D3" s="215" t="s">
        <v>5</v>
      </c>
      <c r="E3" s="215" t="s">
        <v>3</v>
      </c>
      <c r="F3" s="215" t="s">
        <v>1</v>
      </c>
      <c r="G3" s="215" t="s">
        <v>2</v>
      </c>
      <c r="H3" s="212" t="s">
        <v>59</v>
      </c>
      <c r="I3" s="212" t="s">
        <v>60</v>
      </c>
      <c r="J3" s="123" t="s">
        <v>7</v>
      </c>
    </row>
    <row r="4" spans="3:10" s="124" customFormat="1" ht="17.45" customHeight="1" x14ac:dyDescent="0.15">
      <c r="C4" s="214"/>
      <c r="D4" s="213"/>
      <c r="E4" s="213"/>
      <c r="F4" s="213"/>
      <c r="G4" s="213"/>
      <c r="H4" s="213"/>
      <c r="I4" s="213"/>
      <c r="J4" s="125"/>
    </row>
    <row r="5" spans="3:10" s="89" customFormat="1" ht="35.1" customHeight="1" x14ac:dyDescent="0.15">
      <c r="C5" s="126" t="s">
        <v>174</v>
      </c>
      <c r="D5" s="127">
        <v>214750303</v>
      </c>
      <c r="E5" s="128">
        <v>0</v>
      </c>
      <c r="F5" s="128">
        <v>0</v>
      </c>
      <c r="G5" s="128">
        <v>0</v>
      </c>
      <c r="H5" s="127">
        <v>214750303</v>
      </c>
      <c r="I5" s="127">
        <v>214750303</v>
      </c>
      <c r="J5" s="129"/>
    </row>
    <row r="6" spans="3:10" s="89" customFormat="1" ht="35.1" customHeight="1" x14ac:dyDescent="0.15">
      <c r="C6" s="126" t="s">
        <v>6</v>
      </c>
      <c r="D6" s="127">
        <v>914451928</v>
      </c>
      <c r="E6" s="128">
        <v>0</v>
      </c>
      <c r="F6" s="128">
        <v>0</v>
      </c>
      <c r="G6" s="128">
        <v>0</v>
      </c>
      <c r="H6" s="127">
        <v>914451928</v>
      </c>
      <c r="I6" s="127">
        <v>914451928</v>
      </c>
      <c r="J6" s="129"/>
    </row>
    <row r="7" spans="3:10" s="89" customFormat="1" ht="35.1" customHeight="1" x14ac:dyDescent="0.15">
      <c r="C7" s="126" t="s">
        <v>175</v>
      </c>
      <c r="D7" s="127">
        <v>309773566</v>
      </c>
      <c r="E7" s="128">
        <v>0</v>
      </c>
      <c r="F7" s="128">
        <v>0</v>
      </c>
      <c r="G7" s="128">
        <v>0</v>
      </c>
      <c r="H7" s="127">
        <v>309773566</v>
      </c>
      <c r="I7" s="127">
        <v>309773566</v>
      </c>
      <c r="J7" s="129"/>
    </row>
    <row r="8" spans="3:10" s="89" customFormat="1" ht="35.1" customHeight="1" x14ac:dyDescent="0.15">
      <c r="C8" s="126" t="s">
        <v>176</v>
      </c>
      <c r="D8" s="127">
        <v>158145498</v>
      </c>
      <c r="E8" s="128">
        <v>0</v>
      </c>
      <c r="F8" s="128">
        <v>0</v>
      </c>
      <c r="G8" s="128">
        <v>0</v>
      </c>
      <c r="H8" s="127">
        <v>158145498</v>
      </c>
      <c r="I8" s="127">
        <v>158145498</v>
      </c>
      <c r="J8" s="129"/>
    </row>
    <row r="9" spans="3:10" s="89" customFormat="1" ht="35.1" customHeight="1" x14ac:dyDescent="0.15">
      <c r="C9" s="126" t="s">
        <v>4</v>
      </c>
      <c r="D9" s="127">
        <v>470570939</v>
      </c>
      <c r="E9" s="128">
        <v>0</v>
      </c>
      <c r="F9" s="128">
        <v>0</v>
      </c>
      <c r="G9" s="128">
        <v>0</v>
      </c>
      <c r="H9" s="127">
        <v>470570939</v>
      </c>
      <c r="I9" s="127">
        <v>470570939</v>
      </c>
      <c r="J9" s="129"/>
    </row>
    <row r="10" spans="3:10" s="89" customFormat="1" ht="35.1" customHeight="1" x14ac:dyDescent="0.15">
      <c r="C10" s="126" t="s">
        <v>177</v>
      </c>
      <c r="D10" s="127">
        <v>88000000</v>
      </c>
      <c r="E10" s="128">
        <v>0</v>
      </c>
      <c r="F10" s="128">
        <v>0</v>
      </c>
      <c r="G10" s="128">
        <v>0</v>
      </c>
      <c r="H10" s="127">
        <v>88000000</v>
      </c>
      <c r="I10" s="127">
        <v>88000000</v>
      </c>
      <c r="J10" s="129"/>
    </row>
    <row r="11" spans="3:10" s="89" customFormat="1" ht="35.1" customHeight="1" x14ac:dyDescent="0.15">
      <c r="C11" s="126" t="s">
        <v>178</v>
      </c>
      <c r="D11" s="127">
        <v>180000000</v>
      </c>
      <c r="E11" s="128">
        <v>0</v>
      </c>
      <c r="F11" s="128">
        <v>0</v>
      </c>
      <c r="G11" s="128">
        <v>0</v>
      </c>
      <c r="H11" s="127">
        <v>180000000</v>
      </c>
      <c r="I11" s="127">
        <v>180000000</v>
      </c>
      <c r="J11" s="129"/>
    </row>
    <row r="12" spans="3:10" s="89" customFormat="1" ht="35.1" customHeight="1" x14ac:dyDescent="0.15">
      <c r="C12" s="126" t="s">
        <v>179</v>
      </c>
      <c r="D12" s="127">
        <v>21000000</v>
      </c>
      <c r="E12" s="128">
        <v>0</v>
      </c>
      <c r="F12" s="128">
        <v>0</v>
      </c>
      <c r="G12" s="128">
        <v>0</v>
      </c>
      <c r="H12" s="127">
        <v>21000000</v>
      </c>
      <c r="I12" s="127">
        <v>21000000</v>
      </c>
      <c r="J12" s="129"/>
    </row>
    <row r="13" spans="3:10" s="89" customFormat="1" ht="35.1" customHeight="1" x14ac:dyDescent="0.15">
      <c r="C13" s="126" t="s">
        <v>180</v>
      </c>
      <c r="D13" s="127">
        <v>1673156</v>
      </c>
      <c r="E13" s="128">
        <v>0</v>
      </c>
      <c r="F13" s="128">
        <v>0</v>
      </c>
      <c r="G13" s="128">
        <v>0</v>
      </c>
      <c r="H13" s="127">
        <v>1673156</v>
      </c>
      <c r="I13" s="127">
        <v>1673156</v>
      </c>
      <c r="J13" s="129"/>
    </row>
    <row r="14" spans="3:10" s="89" customFormat="1" ht="35.1" customHeight="1" x14ac:dyDescent="0.15">
      <c r="C14" s="126" t="s">
        <v>181</v>
      </c>
      <c r="D14" s="127">
        <v>2000000</v>
      </c>
      <c r="E14" s="128">
        <v>0</v>
      </c>
      <c r="F14" s="128">
        <v>0</v>
      </c>
      <c r="G14" s="128">
        <v>0</v>
      </c>
      <c r="H14" s="127">
        <v>2000000</v>
      </c>
      <c r="I14" s="127">
        <v>2000000</v>
      </c>
      <c r="J14" s="129"/>
    </row>
    <row r="15" spans="3:10" s="89" customFormat="1" ht="35.1" customHeight="1" x14ac:dyDescent="0.15">
      <c r="C15" s="173" t="s">
        <v>243</v>
      </c>
      <c r="D15" s="127">
        <v>0</v>
      </c>
      <c r="E15" s="128">
        <v>0</v>
      </c>
      <c r="F15" s="128">
        <v>0</v>
      </c>
      <c r="G15" s="128">
        <v>0</v>
      </c>
      <c r="H15" s="127">
        <v>0</v>
      </c>
      <c r="I15" s="127">
        <v>0</v>
      </c>
      <c r="J15" s="129"/>
    </row>
    <row r="16" spans="3:10" s="89" customFormat="1" ht="35.1" customHeight="1" x14ac:dyDescent="0.15">
      <c r="C16" s="130" t="s">
        <v>7</v>
      </c>
      <c r="D16" s="127">
        <f>SUM(D5:D15)</f>
        <v>2360365390</v>
      </c>
      <c r="E16" s="127">
        <f t="shared" ref="E16:G16" si="0">SUM(E5:E14)</f>
        <v>0</v>
      </c>
      <c r="F16" s="127">
        <f t="shared" si="0"/>
        <v>0</v>
      </c>
      <c r="G16" s="127">
        <f t="shared" si="0"/>
        <v>0</v>
      </c>
      <c r="H16" s="127">
        <f>SUM(H5:H15)</f>
        <v>2360365390</v>
      </c>
      <c r="I16" s="127">
        <f>SUM(I5:I15)</f>
        <v>2360365390</v>
      </c>
      <c r="J16" s="129"/>
    </row>
    <row r="17" spans="3:10" s="89" customFormat="1" ht="4.9000000000000004" customHeight="1" x14ac:dyDescent="0.15">
      <c r="C17" s="131"/>
      <c r="D17" s="132"/>
      <c r="E17" s="132"/>
      <c r="F17" s="132"/>
      <c r="G17" s="132"/>
      <c r="H17" s="132"/>
      <c r="I17" s="133"/>
      <c r="J17" s="134"/>
    </row>
    <row r="18" spans="3:10" ht="1.9" customHeight="1" x14ac:dyDescent="0.15"/>
  </sheetData>
  <mergeCells count="7">
    <mergeCell ref="I3:I4"/>
    <mergeCell ref="C3:C4"/>
    <mergeCell ref="D3:D4"/>
    <mergeCell ref="E3:E4"/>
    <mergeCell ref="F3:F4"/>
    <mergeCell ref="G3:G4"/>
    <mergeCell ref="H3:H4"/>
  </mergeCells>
  <phoneticPr fontId="3"/>
  <printOptions horizontalCentered="1"/>
  <pageMargins left="0.19685039370078741" right="0.19685039370078741" top="0.74803149606299213" bottom="0.1574803149606299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C1:I19"/>
  <sheetViews>
    <sheetView view="pageBreakPreview" zoomScaleNormal="80" zoomScaleSheetLayoutView="100" workbookViewId="0">
      <selection activeCell="I15" sqref="I15"/>
    </sheetView>
  </sheetViews>
  <sheetFormatPr defaultColWidth="9" defaultRowHeight="13.5" x14ac:dyDescent="0.15"/>
  <cols>
    <col min="1" max="1" width="19.5" style="1" bestFit="1" customWidth="1"/>
    <col min="2" max="2" width="1" style="1" customWidth="1"/>
    <col min="3" max="3" width="26.125" style="1" bestFit="1" customWidth="1"/>
    <col min="4" max="5" width="18.625" style="1" customWidth="1"/>
    <col min="6" max="6" width="3.5" style="1" customWidth="1"/>
    <col min="7" max="7" width="26.125" style="1" bestFit="1" customWidth="1"/>
    <col min="8" max="9" width="18.625" style="1" customWidth="1"/>
    <col min="10" max="10" width="11.375" style="1" customWidth="1"/>
    <col min="11" max="16384" width="9" style="1"/>
  </cols>
  <sheetData>
    <row r="1" spans="3:9" ht="11.25" customHeight="1" x14ac:dyDescent="0.15"/>
    <row r="2" spans="3:9" ht="19.5" customHeight="1" x14ac:dyDescent="0.15">
      <c r="C2" s="1" t="s">
        <v>182</v>
      </c>
      <c r="D2" s="26"/>
      <c r="E2" s="30" t="s">
        <v>205</v>
      </c>
      <c r="F2" s="26"/>
      <c r="G2" s="48" t="s">
        <v>183</v>
      </c>
      <c r="H2" s="26"/>
      <c r="I2" s="30" t="s">
        <v>205</v>
      </c>
    </row>
    <row r="3" spans="3:9" s="89" customFormat="1" ht="30" customHeight="1" x14ac:dyDescent="0.15">
      <c r="C3" s="90" t="s">
        <v>61</v>
      </c>
      <c r="D3" s="90" t="s">
        <v>62</v>
      </c>
      <c r="E3" s="90" t="s">
        <v>63</v>
      </c>
      <c r="F3" s="103"/>
      <c r="G3" s="90" t="s">
        <v>61</v>
      </c>
      <c r="H3" s="90" t="s">
        <v>62</v>
      </c>
      <c r="I3" s="90" t="s">
        <v>63</v>
      </c>
    </row>
    <row r="4" spans="3:9" s="89" customFormat="1" ht="16.149999999999999" customHeight="1" x14ac:dyDescent="0.15">
      <c r="C4" s="104" t="s">
        <v>65</v>
      </c>
      <c r="D4" s="105"/>
      <c r="E4" s="105"/>
      <c r="F4" s="106"/>
      <c r="G4" s="105" t="s">
        <v>65</v>
      </c>
      <c r="H4" s="105"/>
      <c r="I4" s="105"/>
    </row>
    <row r="5" spans="3:9" s="89" customFormat="1" ht="16.149999999999999" customHeight="1" x14ac:dyDescent="0.15">
      <c r="C5" s="107" t="s">
        <v>66</v>
      </c>
      <c r="D5" s="108"/>
      <c r="E5" s="108"/>
      <c r="F5" s="106"/>
      <c r="G5" s="108" t="s">
        <v>66</v>
      </c>
      <c r="H5" s="108"/>
      <c r="I5" s="108"/>
    </row>
    <row r="6" spans="3:9" s="89" customFormat="1" ht="21" customHeight="1" x14ac:dyDescent="0.15">
      <c r="C6" s="104" t="s">
        <v>184</v>
      </c>
      <c r="D6" s="105">
        <v>16011081</v>
      </c>
      <c r="E6" s="105">
        <v>238444</v>
      </c>
      <c r="F6" s="106"/>
      <c r="G6" s="104" t="s">
        <v>184</v>
      </c>
      <c r="H6" s="105">
        <v>5678119</v>
      </c>
      <c r="I6" s="105">
        <v>84561</v>
      </c>
    </row>
    <row r="7" spans="3:9" s="89" customFormat="1" ht="21" customHeight="1" x14ac:dyDescent="0.15">
      <c r="C7" s="109" t="s">
        <v>67</v>
      </c>
      <c r="D7" s="92">
        <v>5678700</v>
      </c>
      <c r="E7" s="92">
        <v>808770</v>
      </c>
      <c r="F7" s="106"/>
      <c r="G7" s="92" t="s">
        <v>67</v>
      </c>
      <c r="H7" s="92">
        <v>3955100</v>
      </c>
      <c r="I7" s="92">
        <v>563292</v>
      </c>
    </row>
    <row r="8" spans="3:9" s="89" customFormat="1" ht="21" customHeight="1" x14ac:dyDescent="0.15">
      <c r="C8" s="109" t="s">
        <v>147</v>
      </c>
      <c r="D8" s="92">
        <v>1249377</v>
      </c>
      <c r="E8" s="92">
        <v>80631</v>
      </c>
      <c r="F8" s="106"/>
      <c r="G8" s="92" t="s">
        <v>147</v>
      </c>
      <c r="H8" s="92">
        <v>634600</v>
      </c>
      <c r="I8" s="92">
        <v>40955</v>
      </c>
    </row>
    <row r="9" spans="3:9" s="89" customFormat="1" ht="21" customHeight="1" x14ac:dyDescent="0.15">
      <c r="C9" s="104" t="s">
        <v>148</v>
      </c>
      <c r="D9" s="110">
        <v>77200</v>
      </c>
      <c r="E9" s="110">
        <v>33899</v>
      </c>
      <c r="F9" s="106"/>
      <c r="G9" s="105" t="s">
        <v>148</v>
      </c>
      <c r="H9" s="105">
        <v>0</v>
      </c>
      <c r="I9" s="105">
        <v>0</v>
      </c>
    </row>
    <row r="10" spans="3:9" s="89" customFormat="1" ht="21" customHeight="1" x14ac:dyDescent="0.15">
      <c r="C10" s="109" t="s">
        <v>68</v>
      </c>
      <c r="D10" s="92"/>
      <c r="E10" s="92"/>
      <c r="F10" s="106"/>
      <c r="G10" s="92" t="s">
        <v>68</v>
      </c>
      <c r="H10" s="92"/>
      <c r="I10" s="92"/>
    </row>
    <row r="11" spans="3:9" s="89" customFormat="1" ht="21" customHeight="1" x14ac:dyDescent="0.15">
      <c r="C11" s="109" t="s">
        <v>149</v>
      </c>
      <c r="D11" s="92">
        <v>276200</v>
      </c>
      <c r="E11" s="92">
        <v>0</v>
      </c>
      <c r="F11" s="106"/>
      <c r="G11" s="92" t="s">
        <v>149</v>
      </c>
      <c r="H11" s="92">
        <v>157600</v>
      </c>
      <c r="I11" s="92">
        <v>0</v>
      </c>
    </row>
    <row r="12" spans="3:9" s="89" customFormat="1" ht="21" customHeight="1" x14ac:dyDescent="0.15">
      <c r="C12" s="109" t="s">
        <v>244</v>
      </c>
      <c r="D12" s="92">
        <v>0</v>
      </c>
      <c r="E12" s="92">
        <v>0</v>
      </c>
      <c r="F12" s="106"/>
      <c r="G12" s="92" t="s">
        <v>244</v>
      </c>
      <c r="H12" s="92">
        <v>0</v>
      </c>
      <c r="I12" s="174" t="s">
        <v>242</v>
      </c>
    </row>
    <row r="13" spans="3:9" s="89" customFormat="1" ht="21" customHeight="1" x14ac:dyDescent="0.15">
      <c r="C13" s="104" t="s">
        <v>150</v>
      </c>
      <c r="D13" s="110">
        <v>0</v>
      </c>
      <c r="E13" s="92">
        <v>0</v>
      </c>
      <c r="F13" s="106"/>
      <c r="G13" s="105" t="s">
        <v>150</v>
      </c>
      <c r="H13" s="105">
        <v>10000</v>
      </c>
      <c r="I13" s="105">
        <v>0</v>
      </c>
    </row>
    <row r="14" spans="3:9" s="89" customFormat="1" ht="21" customHeight="1" thickBot="1" x14ac:dyDescent="0.2">
      <c r="C14" s="111" t="s">
        <v>64</v>
      </c>
      <c r="D14" s="112">
        <f>SUM(D4:D13)</f>
        <v>23292558</v>
      </c>
      <c r="E14" s="112">
        <f>SUM(E4:E13)</f>
        <v>1161744</v>
      </c>
      <c r="F14" s="106"/>
      <c r="G14" s="113" t="s">
        <v>64</v>
      </c>
      <c r="H14" s="112">
        <f>SUM(H4:H13)</f>
        <v>10435419</v>
      </c>
      <c r="I14" s="112">
        <f>SUM(I4:I13)</f>
        <v>688808</v>
      </c>
    </row>
    <row r="15" spans="3:9" s="89" customFormat="1" ht="21" customHeight="1" thickTop="1" x14ac:dyDescent="0.15">
      <c r="C15" s="114" t="s">
        <v>7</v>
      </c>
      <c r="D15" s="108">
        <f>D14</f>
        <v>23292558</v>
      </c>
      <c r="E15" s="108">
        <f>E14</f>
        <v>1161744</v>
      </c>
      <c r="F15" s="106"/>
      <c r="G15" s="115" t="s">
        <v>7</v>
      </c>
      <c r="H15" s="108">
        <f>+H14</f>
        <v>10435419</v>
      </c>
      <c r="I15" s="108">
        <f>+I14</f>
        <v>688808</v>
      </c>
    </row>
    <row r="16" spans="3:9" s="89" customFormat="1" ht="21" customHeight="1" x14ac:dyDescent="0.15">
      <c r="C16" s="116"/>
      <c r="D16" s="117"/>
      <c r="E16" s="117"/>
      <c r="F16" s="106"/>
      <c r="G16" s="118"/>
      <c r="H16" s="117"/>
      <c r="I16" s="117"/>
    </row>
    <row r="17" spans="3:9" ht="6.75" customHeight="1" x14ac:dyDescent="0.15">
      <c r="C17" s="119"/>
      <c r="D17" s="120"/>
      <c r="E17" s="120"/>
      <c r="F17" s="48"/>
      <c r="G17" s="48"/>
      <c r="H17" s="48"/>
      <c r="I17" s="29"/>
    </row>
    <row r="18" spans="3:9" ht="18.75" customHeight="1" x14ac:dyDescent="0.15">
      <c r="D18" s="48"/>
      <c r="E18" s="48"/>
      <c r="F18" s="48"/>
      <c r="G18" s="48"/>
      <c r="H18" s="48"/>
      <c r="I18" s="29"/>
    </row>
    <row r="19" spans="3:9" x14ac:dyDescent="0.15">
      <c r="D19" s="46"/>
      <c r="E19" s="46"/>
      <c r="F19" s="46"/>
      <c r="G19" s="46"/>
    </row>
  </sheetData>
  <phoneticPr fontId="3"/>
  <printOptions horizontalCentered="1"/>
  <pageMargins left="0.19685039370078741" right="0.19685039370078741" top="0.74803149606299213" bottom="0.15748031496062992" header="0.31496062992125984" footer="0.31496062992125984"/>
  <pageSetup paperSize="9" orientation="landscape" r:id="rId1"/>
  <rowBreaks count="1" manualBreakCount="1">
    <brk id="1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B1:L32"/>
  <sheetViews>
    <sheetView view="pageBreakPreview" zoomScale="120" zoomScaleNormal="100" zoomScaleSheetLayoutView="120" workbookViewId="0">
      <selection activeCell="J14" sqref="J14"/>
    </sheetView>
  </sheetViews>
  <sheetFormatPr defaultColWidth="9" defaultRowHeight="13.5" x14ac:dyDescent="0.15"/>
  <cols>
    <col min="1" max="1" width="4.375" style="1" customWidth="1"/>
    <col min="2" max="2" width="20.75" style="1" customWidth="1"/>
    <col min="3" max="3" width="8.625" style="1" customWidth="1"/>
    <col min="4" max="4" width="11.625" style="1" customWidth="1"/>
    <col min="5" max="12" width="9.375" style="1" customWidth="1"/>
    <col min="13" max="13" width="0.625" style="1" customWidth="1"/>
    <col min="14" max="14" width="5.375" style="1" customWidth="1"/>
    <col min="15" max="16384" width="9" style="1"/>
  </cols>
  <sheetData>
    <row r="1" spans="2:12" ht="16.5" customHeight="1" x14ac:dyDescent="0.15"/>
    <row r="2" spans="2:12" x14ac:dyDescent="0.15">
      <c r="B2" s="2" t="s">
        <v>69</v>
      </c>
    </row>
    <row r="3" spans="2:12" x14ac:dyDescent="0.15">
      <c r="B3" s="2" t="s">
        <v>70</v>
      </c>
      <c r="C3" s="3"/>
      <c r="D3" s="4"/>
      <c r="E3" s="4"/>
      <c r="F3" s="4"/>
      <c r="G3" s="4"/>
      <c r="H3" s="4"/>
      <c r="I3" s="4"/>
      <c r="J3" s="4"/>
      <c r="K3" s="4"/>
      <c r="L3" s="5" t="s">
        <v>205</v>
      </c>
    </row>
    <row r="4" spans="2:12" ht="15.95" customHeight="1" x14ac:dyDescent="0.15">
      <c r="B4" s="218" t="s">
        <v>58</v>
      </c>
      <c r="C4" s="216" t="s">
        <v>71</v>
      </c>
      <c r="D4" s="6"/>
      <c r="E4" s="221" t="s">
        <v>72</v>
      </c>
      <c r="F4" s="218" t="s">
        <v>73</v>
      </c>
      <c r="G4" s="218" t="s">
        <v>74</v>
      </c>
      <c r="H4" s="218" t="s">
        <v>75</v>
      </c>
      <c r="I4" s="216" t="s">
        <v>76</v>
      </c>
      <c r="J4" s="7"/>
      <c r="K4" s="8"/>
      <c r="L4" s="218" t="s">
        <v>77</v>
      </c>
    </row>
    <row r="5" spans="2:12" ht="15.95" customHeight="1" x14ac:dyDescent="0.15">
      <c r="B5" s="220"/>
      <c r="C5" s="219"/>
      <c r="D5" s="9" t="s">
        <v>78</v>
      </c>
      <c r="E5" s="222"/>
      <c r="F5" s="219"/>
      <c r="G5" s="219"/>
      <c r="H5" s="219"/>
      <c r="I5" s="217"/>
      <c r="J5" s="10" t="s">
        <v>79</v>
      </c>
      <c r="K5" s="10" t="s">
        <v>80</v>
      </c>
      <c r="L5" s="219"/>
    </row>
    <row r="6" spans="2:12" ht="24.95" customHeight="1" x14ac:dyDescent="0.15">
      <c r="B6" s="11" t="s">
        <v>245</v>
      </c>
      <c r="C6" s="12"/>
      <c r="D6" s="13"/>
      <c r="E6" s="14"/>
      <c r="F6" s="15"/>
      <c r="G6" s="15"/>
      <c r="H6" s="15"/>
      <c r="I6" s="15"/>
      <c r="J6" s="15"/>
      <c r="K6" s="15"/>
      <c r="L6" s="15"/>
    </row>
    <row r="7" spans="2:12" ht="24.95" customHeight="1" x14ac:dyDescent="0.15">
      <c r="B7" s="11" t="s">
        <v>246</v>
      </c>
      <c r="C7" s="12">
        <v>849577902</v>
      </c>
      <c r="D7" s="13">
        <v>87214192</v>
      </c>
      <c r="E7" s="14">
        <v>67909209</v>
      </c>
      <c r="F7" s="15">
        <v>215372693</v>
      </c>
      <c r="G7" s="16">
        <v>525251000</v>
      </c>
      <c r="H7" s="15">
        <v>41045000</v>
      </c>
      <c r="I7" s="16">
        <v>0</v>
      </c>
      <c r="J7" s="16">
        <v>0</v>
      </c>
      <c r="K7" s="16">
        <v>0</v>
      </c>
      <c r="L7" s="15">
        <v>0</v>
      </c>
    </row>
    <row r="8" spans="2:12" ht="25.5" customHeight="1" x14ac:dyDescent="0.15">
      <c r="B8" s="11" t="s">
        <v>247</v>
      </c>
      <c r="C8" s="12">
        <v>650980436</v>
      </c>
      <c r="D8" s="13">
        <v>25633704</v>
      </c>
      <c r="E8" s="14">
        <v>0</v>
      </c>
      <c r="F8" s="15">
        <v>644485436</v>
      </c>
      <c r="G8" s="16">
        <v>6495000</v>
      </c>
      <c r="H8" s="15">
        <v>0</v>
      </c>
      <c r="I8" s="16">
        <v>0</v>
      </c>
      <c r="J8" s="16">
        <v>0</v>
      </c>
      <c r="K8" s="16">
        <v>0</v>
      </c>
      <c r="L8" s="16">
        <v>0</v>
      </c>
    </row>
    <row r="9" spans="2:12" ht="25.5" customHeight="1" x14ac:dyDescent="0.15">
      <c r="B9" s="11" t="s">
        <v>248</v>
      </c>
      <c r="C9" s="12">
        <v>9600600</v>
      </c>
      <c r="D9" s="13">
        <v>1499911</v>
      </c>
      <c r="E9" s="14">
        <v>9600600</v>
      </c>
      <c r="F9" s="16">
        <v>0</v>
      </c>
      <c r="G9" s="16">
        <v>0</v>
      </c>
      <c r="H9" s="16">
        <v>0</v>
      </c>
      <c r="I9" s="16">
        <v>0</v>
      </c>
      <c r="J9" s="16">
        <v>0</v>
      </c>
      <c r="K9" s="16">
        <v>0</v>
      </c>
      <c r="L9" s="16">
        <v>0</v>
      </c>
    </row>
    <row r="10" spans="2:12" ht="24.95" customHeight="1" x14ac:dyDescent="0.15">
      <c r="B10" s="11" t="s">
        <v>249</v>
      </c>
      <c r="C10" s="12">
        <v>231670584</v>
      </c>
      <c r="D10" s="13">
        <v>32562897</v>
      </c>
      <c r="E10" s="14">
        <v>79722900</v>
      </c>
      <c r="F10" s="15">
        <v>15595684</v>
      </c>
      <c r="G10" s="15">
        <v>95529000</v>
      </c>
      <c r="H10" s="15">
        <v>40823000</v>
      </c>
      <c r="I10" s="16">
        <v>0</v>
      </c>
      <c r="J10" s="16">
        <v>0</v>
      </c>
      <c r="K10" s="16">
        <v>0</v>
      </c>
      <c r="L10" s="15">
        <v>0</v>
      </c>
    </row>
    <row r="11" spans="2:12" ht="24.95" customHeight="1" x14ac:dyDescent="0.15">
      <c r="B11" s="11" t="s">
        <v>250</v>
      </c>
      <c r="C11" s="12">
        <v>251160414</v>
      </c>
      <c r="D11" s="13">
        <v>23998552</v>
      </c>
      <c r="E11" s="14">
        <v>71919201</v>
      </c>
      <c r="F11" s="15">
        <v>63190213</v>
      </c>
      <c r="G11" s="15">
        <v>103283000</v>
      </c>
      <c r="H11" s="15">
        <v>12768000</v>
      </c>
      <c r="I11" s="16">
        <v>0</v>
      </c>
      <c r="J11" s="16">
        <v>0</v>
      </c>
      <c r="K11" s="16">
        <v>0</v>
      </c>
      <c r="L11" s="15">
        <v>0</v>
      </c>
    </row>
    <row r="12" spans="2:12" ht="24.95" customHeight="1" x14ac:dyDescent="0.15">
      <c r="B12" s="11" t="s">
        <v>251</v>
      </c>
      <c r="C12" s="12">
        <v>0</v>
      </c>
      <c r="D12" s="13">
        <v>0</v>
      </c>
      <c r="E12" s="14">
        <v>0</v>
      </c>
      <c r="F12" s="15">
        <v>0</v>
      </c>
      <c r="G12" s="16">
        <v>0</v>
      </c>
      <c r="H12" s="16">
        <v>0</v>
      </c>
      <c r="I12" s="16">
        <v>0</v>
      </c>
      <c r="J12" s="16">
        <v>0</v>
      </c>
      <c r="K12" s="16">
        <v>0</v>
      </c>
      <c r="L12" s="15">
        <v>0</v>
      </c>
    </row>
    <row r="13" spans="2:12" ht="24.95" customHeight="1" x14ac:dyDescent="0.15">
      <c r="B13" s="11" t="s">
        <v>252</v>
      </c>
      <c r="C13" s="12"/>
      <c r="D13" s="13"/>
      <c r="E13" s="14"/>
      <c r="F13" s="15"/>
      <c r="G13" s="15"/>
      <c r="H13" s="15"/>
      <c r="I13" s="15"/>
      <c r="J13" s="15"/>
      <c r="K13" s="15"/>
      <c r="L13" s="15"/>
    </row>
    <row r="14" spans="2:12" ht="24.95" customHeight="1" x14ac:dyDescent="0.15">
      <c r="B14" s="11" t="s">
        <v>253</v>
      </c>
      <c r="C14" s="12">
        <v>2580907855</v>
      </c>
      <c r="D14" s="13">
        <v>239898251</v>
      </c>
      <c r="E14" s="14">
        <v>1071703100</v>
      </c>
      <c r="F14" s="15">
        <v>1398404755</v>
      </c>
      <c r="G14" s="15">
        <v>71860000</v>
      </c>
      <c r="H14" s="16">
        <v>38940000</v>
      </c>
      <c r="I14" s="16">
        <v>0</v>
      </c>
      <c r="J14" s="16">
        <v>0</v>
      </c>
      <c r="K14" s="16">
        <v>0</v>
      </c>
      <c r="L14" s="16">
        <v>0</v>
      </c>
    </row>
    <row r="15" spans="2:12" ht="24.95" customHeight="1" x14ac:dyDescent="0.15">
      <c r="B15" s="11" t="s">
        <v>254</v>
      </c>
      <c r="C15" s="12">
        <v>36520102</v>
      </c>
      <c r="D15" s="13">
        <v>5444754</v>
      </c>
      <c r="E15" s="14">
        <v>36520102</v>
      </c>
      <c r="F15" s="16">
        <v>0</v>
      </c>
      <c r="G15" s="16">
        <v>0</v>
      </c>
      <c r="H15" s="15">
        <v>0</v>
      </c>
      <c r="I15" s="16">
        <v>0</v>
      </c>
      <c r="J15" s="16">
        <v>0</v>
      </c>
      <c r="K15" s="16">
        <v>0</v>
      </c>
      <c r="L15" s="16">
        <v>0</v>
      </c>
    </row>
    <row r="16" spans="2:12" ht="24.95" customHeight="1" x14ac:dyDescent="0.15">
      <c r="B16" s="11" t="s">
        <v>255</v>
      </c>
      <c r="C16" s="16">
        <v>0</v>
      </c>
      <c r="D16" s="17">
        <v>0</v>
      </c>
      <c r="E16" s="18">
        <v>0</v>
      </c>
      <c r="F16" s="18">
        <v>0</v>
      </c>
      <c r="G16" s="18">
        <v>0</v>
      </c>
      <c r="H16" s="18">
        <v>0</v>
      </c>
      <c r="I16" s="16">
        <v>0</v>
      </c>
      <c r="J16" s="16">
        <v>0</v>
      </c>
      <c r="K16" s="16">
        <v>0</v>
      </c>
      <c r="L16" s="16">
        <v>0</v>
      </c>
    </row>
    <row r="17" spans="2:12" ht="24.95" customHeight="1" x14ac:dyDescent="0.15">
      <c r="B17" s="11" t="s">
        <v>256</v>
      </c>
      <c r="C17" s="12">
        <v>33000000</v>
      </c>
      <c r="D17" s="13">
        <v>0</v>
      </c>
      <c r="E17" s="14">
        <v>33000000</v>
      </c>
      <c r="F17" s="16">
        <v>0</v>
      </c>
      <c r="G17" s="16">
        <v>0</v>
      </c>
      <c r="H17" s="16">
        <v>0</v>
      </c>
      <c r="I17" s="16">
        <v>0</v>
      </c>
      <c r="J17" s="16">
        <v>0</v>
      </c>
      <c r="K17" s="16">
        <v>0</v>
      </c>
      <c r="L17" s="16">
        <v>0</v>
      </c>
    </row>
    <row r="18" spans="2:12" ht="24.95" customHeight="1" x14ac:dyDescent="0.15">
      <c r="B18" s="19" t="s">
        <v>257</v>
      </c>
      <c r="C18" s="20">
        <v>4643417893</v>
      </c>
      <c r="D18" s="13">
        <v>416252261</v>
      </c>
      <c r="E18" s="14">
        <v>1370375112</v>
      </c>
      <c r="F18" s="15">
        <v>2337048781</v>
      </c>
      <c r="G18" s="15">
        <v>802418000</v>
      </c>
      <c r="H18" s="15">
        <v>133576000</v>
      </c>
      <c r="I18" s="15">
        <v>0</v>
      </c>
      <c r="J18" s="15">
        <v>0</v>
      </c>
      <c r="K18" s="15">
        <v>0</v>
      </c>
      <c r="L18" s="15">
        <v>0</v>
      </c>
    </row>
    <row r="19" spans="2:12" ht="24.95" customHeight="1" x14ac:dyDescent="0.15">
      <c r="B19" s="21"/>
      <c r="C19" s="3"/>
      <c r="D19" s="3"/>
      <c r="E19" s="3"/>
      <c r="F19" s="3"/>
      <c r="G19" s="3"/>
      <c r="H19" s="3"/>
      <c r="I19" s="3"/>
      <c r="J19" s="3"/>
      <c r="K19" s="3"/>
      <c r="L19" s="3"/>
    </row>
    <row r="20" spans="2:12" ht="24.95" customHeight="1" x14ac:dyDescent="0.15">
      <c r="B20" s="21"/>
      <c r="C20" s="3"/>
      <c r="D20" s="3"/>
      <c r="E20" s="3"/>
      <c r="F20" s="3"/>
      <c r="G20" s="3"/>
      <c r="H20" s="3"/>
      <c r="I20" s="3"/>
      <c r="J20" s="3"/>
      <c r="K20" s="3"/>
      <c r="L20" s="3"/>
    </row>
    <row r="21" spans="2:12" ht="3.75" customHeight="1" x14ac:dyDescent="0.15"/>
    <row r="22" spans="2:12" ht="12" customHeight="1" x14ac:dyDescent="0.15"/>
    <row r="32" spans="2:12" ht="24.75" customHeight="1" x14ac:dyDescent="0.15"/>
  </sheetData>
  <mergeCells count="8">
    <mergeCell ref="I4:I5"/>
    <mergeCell ref="L4:L5"/>
    <mergeCell ref="B4:B5"/>
    <mergeCell ref="C4:C5"/>
    <mergeCell ref="E4:E5"/>
    <mergeCell ref="F4:F5"/>
    <mergeCell ref="G4:G5"/>
    <mergeCell ref="H4:H5"/>
  </mergeCells>
  <phoneticPr fontId="3"/>
  <printOptions horizontalCentered="1"/>
  <pageMargins left="0.19685039370078741" right="0.19685039370078741" top="0.74803149606299213" bottom="0.1574803149606299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B1:N21"/>
  <sheetViews>
    <sheetView view="pageBreakPreview" topLeftCell="B4" zoomScale="90" zoomScaleNormal="80" zoomScaleSheetLayoutView="90" workbookViewId="0">
      <selection activeCell="L16" sqref="L16"/>
    </sheetView>
  </sheetViews>
  <sheetFormatPr defaultColWidth="9" defaultRowHeight="13.5" x14ac:dyDescent="0.15"/>
  <cols>
    <col min="1" max="1" width="13.875" style="1" bestFit="1" customWidth="1"/>
    <col min="2" max="2" width="5.875" style="24" customWidth="1"/>
    <col min="3" max="3" width="20.625" style="24" customWidth="1"/>
    <col min="4" max="4" width="15.125" style="24" bestFit="1" customWidth="1"/>
    <col min="5" max="5" width="13.125" style="24" customWidth="1"/>
    <col min="6" max="8" width="13.125" style="24" bestFit="1" customWidth="1"/>
    <col min="9" max="9" width="15.125" style="24" bestFit="1" customWidth="1"/>
    <col min="10" max="12" width="13.125" style="24" bestFit="1" customWidth="1"/>
    <col min="13" max="13" width="0.875" style="24" customWidth="1"/>
    <col min="14" max="14" width="13.625" style="24" customWidth="1"/>
    <col min="15" max="16384" width="9" style="1"/>
  </cols>
  <sheetData>
    <row r="1" spans="3:13" s="24" customFormat="1" x14ac:dyDescent="0.15"/>
    <row r="2" spans="3:13" s="24" customFormat="1" ht="19.5" customHeight="1" x14ac:dyDescent="0.15">
      <c r="C2" s="94" t="s">
        <v>81</v>
      </c>
      <c r="D2" s="95"/>
      <c r="E2" s="95"/>
      <c r="F2" s="95"/>
      <c r="G2" s="95"/>
      <c r="H2" s="95"/>
      <c r="I2" s="95"/>
      <c r="J2" s="95"/>
      <c r="K2" s="96" t="s">
        <v>206</v>
      </c>
      <c r="L2" s="95"/>
      <c r="M2" s="95"/>
    </row>
    <row r="3" spans="3:13" s="24" customFormat="1" ht="27" customHeight="1" x14ac:dyDescent="0.15">
      <c r="C3" s="228" t="s">
        <v>71</v>
      </c>
      <c r="D3" s="238" t="s">
        <v>82</v>
      </c>
      <c r="E3" s="226" t="s">
        <v>83</v>
      </c>
      <c r="F3" s="226" t="s">
        <v>84</v>
      </c>
      <c r="G3" s="226" t="s">
        <v>85</v>
      </c>
      <c r="H3" s="226" t="s">
        <v>86</v>
      </c>
      <c r="I3" s="226" t="s">
        <v>87</v>
      </c>
      <c r="J3" s="226" t="s">
        <v>88</v>
      </c>
      <c r="K3" s="226" t="s">
        <v>89</v>
      </c>
      <c r="L3" s="236"/>
    </row>
    <row r="4" spans="3:13" s="24" customFormat="1" ht="18" customHeight="1" x14ac:dyDescent="0.15">
      <c r="C4" s="229"/>
      <c r="D4" s="239"/>
      <c r="E4" s="227"/>
      <c r="F4" s="227"/>
      <c r="G4" s="227"/>
      <c r="H4" s="227"/>
      <c r="I4" s="227"/>
      <c r="J4" s="227"/>
      <c r="K4" s="227"/>
      <c r="L4" s="237"/>
    </row>
    <row r="5" spans="3:13" s="24" customFormat="1" ht="30" customHeight="1" x14ac:dyDescent="0.15">
      <c r="C5" s="97">
        <v>4643417893</v>
      </c>
      <c r="D5" s="98">
        <v>4383233531</v>
      </c>
      <c r="E5" s="99">
        <v>198705003</v>
      </c>
      <c r="F5" s="99">
        <v>61479359</v>
      </c>
      <c r="G5" s="99">
        <v>0</v>
      </c>
      <c r="H5" s="100">
        <v>0</v>
      </c>
      <c r="I5" s="100">
        <v>0</v>
      </c>
      <c r="J5" s="99">
        <v>0</v>
      </c>
      <c r="K5" s="149">
        <v>5.2981790636068456E-3</v>
      </c>
      <c r="L5" s="101"/>
    </row>
    <row r="6" spans="3:13" s="24" customFormat="1" x14ac:dyDescent="0.15"/>
    <row r="7" spans="3:13" s="24" customFormat="1" x14ac:dyDescent="0.15"/>
    <row r="8" spans="3:13" s="24" customFormat="1" x14ac:dyDescent="0.15"/>
    <row r="9" spans="3:13" s="24" customFormat="1" x14ac:dyDescent="0.15"/>
    <row r="10" spans="3:13" s="24" customFormat="1" ht="19.5" customHeight="1" x14ac:dyDescent="0.15">
      <c r="C10" s="94" t="s">
        <v>90</v>
      </c>
      <c r="D10" s="95"/>
      <c r="E10" s="95"/>
      <c r="F10" s="95"/>
      <c r="G10" s="95"/>
      <c r="H10" s="95"/>
      <c r="I10" s="95"/>
      <c r="J10" s="95"/>
      <c r="K10" s="95"/>
      <c r="L10" s="96" t="s">
        <v>206</v>
      </c>
    </row>
    <row r="11" spans="3:13" s="24" customFormat="1" x14ac:dyDescent="0.15">
      <c r="C11" s="228" t="s">
        <v>71</v>
      </c>
      <c r="D11" s="238" t="s">
        <v>91</v>
      </c>
      <c r="E11" s="226" t="s">
        <v>92</v>
      </c>
      <c r="F11" s="226" t="s">
        <v>93</v>
      </c>
      <c r="G11" s="226" t="s">
        <v>94</v>
      </c>
      <c r="H11" s="226" t="s">
        <v>95</v>
      </c>
      <c r="I11" s="226" t="s">
        <v>96</v>
      </c>
      <c r="J11" s="226" t="s">
        <v>97</v>
      </c>
      <c r="K11" s="226" t="s">
        <v>98</v>
      </c>
      <c r="L11" s="226" t="s">
        <v>99</v>
      </c>
    </row>
    <row r="12" spans="3:13" s="24" customFormat="1" x14ac:dyDescent="0.15">
      <c r="C12" s="229"/>
      <c r="D12" s="239"/>
      <c r="E12" s="227"/>
      <c r="F12" s="227"/>
      <c r="G12" s="227"/>
      <c r="H12" s="227"/>
      <c r="I12" s="227"/>
      <c r="J12" s="227"/>
      <c r="K12" s="227"/>
      <c r="L12" s="227"/>
    </row>
    <row r="13" spans="3:13" s="24" customFormat="1" ht="34.15" customHeight="1" x14ac:dyDescent="0.15">
      <c r="C13" s="97">
        <v>4643417893</v>
      </c>
      <c r="D13" s="98">
        <v>416252261</v>
      </c>
      <c r="E13" s="99">
        <v>396829648</v>
      </c>
      <c r="F13" s="99">
        <v>395360896</v>
      </c>
      <c r="G13" s="99">
        <v>386557153</v>
      </c>
      <c r="H13" s="99">
        <v>365428757</v>
      </c>
      <c r="I13" s="99">
        <v>1484928209</v>
      </c>
      <c r="J13" s="99">
        <v>750687281</v>
      </c>
      <c r="K13" s="99">
        <v>292955041</v>
      </c>
      <c r="L13" s="100">
        <v>154418647</v>
      </c>
    </row>
    <row r="14" spans="3:13" s="24" customFormat="1" x14ac:dyDescent="0.15"/>
    <row r="15" spans="3:13" s="24" customFormat="1" x14ac:dyDescent="0.15"/>
    <row r="16" spans="3:13" s="24" customFormat="1" ht="19.5" customHeight="1" x14ac:dyDescent="0.15">
      <c r="C16" s="94" t="s">
        <v>100</v>
      </c>
      <c r="F16" s="95"/>
      <c r="G16" s="95"/>
      <c r="H16" s="95"/>
      <c r="I16" s="96" t="s">
        <v>206</v>
      </c>
    </row>
    <row r="17" spans="3:9" s="24" customFormat="1" ht="13.15" customHeight="1" x14ac:dyDescent="0.15">
      <c r="C17" s="228" t="s">
        <v>101</v>
      </c>
      <c r="D17" s="230" t="s">
        <v>102</v>
      </c>
      <c r="E17" s="231"/>
      <c r="F17" s="231"/>
      <c r="G17" s="231"/>
      <c r="H17" s="231"/>
      <c r="I17" s="232"/>
    </row>
    <row r="18" spans="3:9" s="24" customFormat="1" ht="20.25" customHeight="1" x14ac:dyDescent="0.15">
      <c r="C18" s="229"/>
      <c r="D18" s="233"/>
      <c r="E18" s="234"/>
      <c r="F18" s="234"/>
      <c r="G18" s="234"/>
      <c r="H18" s="234"/>
      <c r="I18" s="235"/>
    </row>
    <row r="19" spans="3:9" s="24" customFormat="1" ht="32.450000000000003" customHeight="1" x14ac:dyDescent="0.15">
      <c r="C19" s="102" t="s">
        <v>202</v>
      </c>
      <c r="D19" s="223" t="s">
        <v>203</v>
      </c>
      <c r="E19" s="224"/>
      <c r="F19" s="224"/>
      <c r="G19" s="224"/>
      <c r="H19" s="224"/>
      <c r="I19" s="225"/>
    </row>
    <row r="20" spans="3:9" s="24" customFormat="1" ht="19.5" customHeight="1" x14ac:dyDescent="0.15">
      <c r="C20" s="24" t="s">
        <v>212</v>
      </c>
    </row>
    <row r="21" spans="3:9" s="24" customFormat="1" x14ac:dyDescent="0.15"/>
  </sheetData>
  <mergeCells count="23">
    <mergeCell ref="L3:L4"/>
    <mergeCell ref="C11:C12"/>
    <mergeCell ref="D11:D12"/>
    <mergeCell ref="E11:E12"/>
    <mergeCell ref="F11:F12"/>
    <mergeCell ref="G11:G12"/>
    <mergeCell ref="H11:H12"/>
    <mergeCell ref="C3:C4"/>
    <mergeCell ref="D3:D4"/>
    <mergeCell ref="E3:E4"/>
    <mergeCell ref="F3:F4"/>
    <mergeCell ref="G3:G4"/>
    <mergeCell ref="H3:H4"/>
    <mergeCell ref="C17:C18"/>
    <mergeCell ref="D17:I18"/>
    <mergeCell ref="I3:I4"/>
    <mergeCell ref="J3:J4"/>
    <mergeCell ref="K3:K4"/>
    <mergeCell ref="D19:I19"/>
    <mergeCell ref="I11:I12"/>
    <mergeCell ref="J11:J12"/>
    <mergeCell ref="K11:K12"/>
    <mergeCell ref="L11:L12"/>
  </mergeCells>
  <phoneticPr fontId="3"/>
  <printOptions horizontalCentered="1"/>
  <pageMargins left="0.19685039370078741" right="0.19685039370078741" top="0.74803149606299213" bottom="0.15748031496062992" header="0.31496062992125984" footer="0.31496062992125984"/>
  <pageSetup paperSize="9"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B1:G7"/>
  <sheetViews>
    <sheetView view="pageBreakPreview" zoomScale="110" zoomScaleNormal="100" zoomScaleSheetLayoutView="110" workbookViewId="0">
      <selection activeCell="G5" sqref="G5"/>
    </sheetView>
  </sheetViews>
  <sheetFormatPr defaultColWidth="9" defaultRowHeight="13.5" x14ac:dyDescent="0.15"/>
  <cols>
    <col min="1" max="1" width="2.875" style="1" customWidth="1"/>
    <col min="2" max="7" width="16.625" style="1" customWidth="1"/>
    <col min="8" max="8" width="0.875" style="1" customWidth="1"/>
    <col min="9" max="16384" width="9" style="1"/>
  </cols>
  <sheetData>
    <row r="1" spans="2:7" ht="7.5" customHeight="1" x14ac:dyDescent="0.15"/>
    <row r="2" spans="2:7" ht="15.75" customHeight="1" x14ac:dyDescent="0.15">
      <c r="B2" s="2" t="s">
        <v>103</v>
      </c>
      <c r="G2" s="88" t="s">
        <v>207</v>
      </c>
    </row>
    <row r="3" spans="2:7" s="89" customFormat="1" ht="23.1" customHeight="1" x14ac:dyDescent="0.15">
      <c r="B3" s="212" t="s">
        <v>104</v>
      </c>
      <c r="C3" s="212" t="s">
        <v>105</v>
      </c>
      <c r="D3" s="212" t="s">
        <v>106</v>
      </c>
      <c r="E3" s="241" t="s">
        <v>107</v>
      </c>
      <c r="F3" s="242"/>
      <c r="G3" s="212" t="s">
        <v>108</v>
      </c>
    </row>
    <row r="4" spans="2:7" s="89" customFormat="1" ht="23.1" customHeight="1" x14ac:dyDescent="0.15">
      <c r="B4" s="240"/>
      <c r="C4" s="240"/>
      <c r="D4" s="240"/>
      <c r="E4" s="90" t="s">
        <v>109</v>
      </c>
      <c r="F4" s="90" t="s">
        <v>110</v>
      </c>
      <c r="G4" s="240"/>
    </row>
    <row r="5" spans="2:7" s="89" customFormat="1" ht="27" customHeight="1" x14ac:dyDescent="0.15">
      <c r="B5" s="91" t="s">
        <v>151</v>
      </c>
      <c r="C5" s="92">
        <v>64750341</v>
      </c>
      <c r="D5" s="92">
        <v>55235389</v>
      </c>
      <c r="E5" s="92">
        <v>64750341</v>
      </c>
      <c r="F5" s="93">
        <v>0</v>
      </c>
      <c r="G5" s="92">
        <v>55235389</v>
      </c>
    </row>
    <row r="6" spans="2:7" s="89" customFormat="1" ht="27" customHeight="1" x14ac:dyDescent="0.15">
      <c r="B6" s="91" t="s">
        <v>152</v>
      </c>
      <c r="C6" s="92">
        <v>195221667</v>
      </c>
      <c r="D6" s="92">
        <v>0</v>
      </c>
      <c r="E6" s="93">
        <v>0</v>
      </c>
      <c r="F6" s="93">
        <v>26010474</v>
      </c>
      <c r="G6" s="92">
        <v>169211193</v>
      </c>
    </row>
    <row r="7" spans="2:7" s="89" customFormat="1" ht="29.1" customHeight="1" x14ac:dyDescent="0.15">
      <c r="B7" s="91" t="s">
        <v>7</v>
      </c>
      <c r="C7" s="92">
        <f>SUM(C5:C6)</f>
        <v>259972008</v>
      </c>
      <c r="D7" s="92">
        <f>SUM(D5:D6)</f>
        <v>55235389</v>
      </c>
      <c r="E7" s="92">
        <f>SUM(E5:E6)</f>
        <v>64750341</v>
      </c>
      <c r="F7" s="92">
        <f>SUM(F5:F6)</f>
        <v>26010474</v>
      </c>
      <c r="G7" s="92">
        <f>SUM(G5:G6)</f>
        <v>224446582</v>
      </c>
    </row>
  </sheetData>
  <mergeCells count="5">
    <mergeCell ref="B3:B4"/>
    <mergeCell ref="C3:C4"/>
    <mergeCell ref="D3:D4"/>
    <mergeCell ref="E3:F3"/>
    <mergeCell ref="G3:G4"/>
  </mergeCells>
  <phoneticPr fontId="3"/>
  <printOptions horizontalCentered="1"/>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dimension ref="A1:N21"/>
  <sheetViews>
    <sheetView view="pageBreakPreview" zoomScale="98" zoomScaleNormal="100" zoomScaleSheetLayoutView="98" workbookViewId="0">
      <selection activeCell="G9" sqref="G9"/>
    </sheetView>
  </sheetViews>
  <sheetFormatPr defaultColWidth="9" defaultRowHeight="13.5" x14ac:dyDescent="0.15"/>
  <cols>
    <col min="1" max="1" width="8.125" style="22" customWidth="1"/>
    <col min="2" max="2" width="5" style="22" customWidth="1"/>
    <col min="3" max="3" width="23.625" style="22" customWidth="1"/>
    <col min="4" max="8" width="15.625" style="22" customWidth="1"/>
    <col min="9" max="9" width="1.25" style="22" customWidth="1"/>
    <col min="10" max="10" width="12.625" style="22" customWidth="1"/>
    <col min="11" max="12" width="12.75" style="1" bestFit="1" customWidth="1"/>
    <col min="13" max="13" width="14.125" style="1" bestFit="1" customWidth="1"/>
    <col min="14" max="16384" width="9" style="1"/>
  </cols>
  <sheetData>
    <row r="1" spans="3:11" s="22" customFormat="1" ht="17.25" customHeight="1" x14ac:dyDescent="0.15"/>
    <row r="2" spans="3:11" s="22" customFormat="1" ht="18" customHeight="1" x14ac:dyDescent="0.15">
      <c r="C2" s="245" t="s">
        <v>130</v>
      </c>
      <c r="D2" s="246"/>
      <c r="E2" s="246"/>
      <c r="F2" s="247" t="s">
        <v>210</v>
      </c>
      <c r="G2" s="247"/>
      <c r="H2" s="247"/>
    </row>
    <row r="3" spans="3:11" s="22" customFormat="1" ht="24.95" customHeight="1" x14ac:dyDescent="0.15">
      <c r="C3" s="248" t="s">
        <v>15</v>
      </c>
      <c r="D3" s="248" t="s">
        <v>115</v>
      </c>
      <c r="E3" s="249" t="s">
        <v>131</v>
      </c>
      <c r="F3" s="248"/>
      <c r="G3" s="248"/>
      <c r="H3" s="248"/>
    </row>
    <row r="4" spans="3:11" s="53" customFormat="1" ht="27.95" customHeight="1" x14ac:dyDescent="0.15">
      <c r="C4" s="248"/>
      <c r="D4" s="248"/>
      <c r="E4" s="54" t="s">
        <v>132</v>
      </c>
      <c r="F4" s="33" t="s">
        <v>133</v>
      </c>
      <c r="G4" s="33" t="s">
        <v>134</v>
      </c>
      <c r="H4" s="33" t="s">
        <v>135</v>
      </c>
    </row>
    <row r="5" spans="3:11" s="22" customFormat="1" ht="30" customHeight="1" x14ac:dyDescent="0.15">
      <c r="C5" s="55" t="s">
        <v>136</v>
      </c>
      <c r="D5" s="56">
        <v>5413201383</v>
      </c>
      <c r="E5" s="57">
        <v>1676059903</v>
      </c>
      <c r="F5" s="58">
        <v>446300063</v>
      </c>
      <c r="G5" s="59">
        <v>2674518404</v>
      </c>
      <c r="H5" s="59">
        <v>616323013</v>
      </c>
    </row>
    <row r="6" spans="3:11" s="22" customFormat="1" ht="30" customHeight="1" x14ac:dyDescent="0.15">
      <c r="C6" s="55" t="s">
        <v>137</v>
      </c>
      <c r="D6" s="60">
        <v>222850548</v>
      </c>
      <c r="E6" s="61">
        <v>30464627</v>
      </c>
      <c r="F6" s="62">
        <v>76122937</v>
      </c>
      <c r="G6" s="62">
        <v>116262984</v>
      </c>
      <c r="H6" s="63">
        <v>0</v>
      </c>
    </row>
    <row r="7" spans="3:11" s="22" customFormat="1" ht="30" customHeight="1" x14ac:dyDescent="0.15">
      <c r="C7" s="55" t="s">
        <v>138</v>
      </c>
      <c r="D7" s="60">
        <v>371282840</v>
      </c>
      <c r="E7" s="61">
        <v>0</v>
      </c>
      <c r="F7" s="62">
        <v>0</v>
      </c>
      <c r="G7" s="59">
        <v>371282840</v>
      </c>
      <c r="H7" s="64">
        <v>0</v>
      </c>
    </row>
    <row r="8" spans="3:11" s="22" customFormat="1" ht="30" customHeight="1" x14ac:dyDescent="0.15">
      <c r="C8" s="55" t="s">
        <v>110</v>
      </c>
      <c r="D8" s="60">
        <v>0</v>
      </c>
      <c r="E8" s="61">
        <v>0</v>
      </c>
      <c r="F8" s="62">
        <v>0</v>
      </c>
      <c r="G8" s="63">
        <v>0</v>
      </c>
      <c r="H8" s="63">
        <v>0</v>
      </c>
      <c r="K8" s="176"/>
    </row>
    <row r="9" spans="3:11" s="22" customFormat="1" ht="30" customHeight="1" x14ac:dyDescent="0.15">
      <c r="C9" s="65" t="s">
        <v>44</v>
      </c>
      <c r="D9" s="66">
        <v>6007334771</v>
      </c>
      <c r="E9" s="67">
        <v>1706524530</v>
      </c>
      <c r="F9" s="68">
        <v>522423000</v>
      </c>
      <c r="G9" s="69">
        <v>3162064228</v>
      </c>
      <c r="H9" s="69">
        <v>616323013</v>
      </c>
      <c r="K9" s="176"/>
    </row>
    <row r="10" spans="3:11" s="22" customFormat="1" ht="30" customHeight="1" x14ac:dyDescent="0.15">
      <c r="C10" s="53"/>
      <c r="D10" s="70"/>
      <c r="E10" s="71"/>
      <c r="F10" s="71"/>
      <c r="G10" s="71"/>
      <c r="H10" s="71"/>
      <c r="K10" s="176"/>
    </row>
    <row r="11" spans="3:11" s="72" customFormat="1" ht="36" customHeight="1" x14ac:dyDescent="0.15">
      <c r="J11" s="22"/>
      <c r="K11" s="176"/>
    </row>
    <row r="12" spans="3:11" s="72" customFormat="1" ht="36" customHeight="1" x14ac:dyDescent="0.15">
      <c r="J12" s="22"/>
      <c r="K12" s="176"/>
    </row>
    <row r="13" spans="3:11" s="72" customFormat="1" ht="36" customHeight="1" x14ac:dyDescent="0.15">
      <c r="J13" s="22"/>
      <c r="K13" s="176"/>
    </row>
    <row r="14" spans="3:11" s="72" customFormat="1" ht="36" customHeight="1" x14ac:dyDescent="0.15">
      <c r="J14" s="22"/>
      <c r="K14" s="176"/>
    </row>
    <row r="15" spans="3:11" s="72" customFormat="1" ht="36" customHeight="1" x14ac:dyDescent="0.15">
      <c r="J15" s="22"/>
      <c r="K15" s="176"/>
    </row>
    <row r="16" spans="3:11" s="72" customFormat="1" ht="36" customHeight="1" x14ac:dyDescent="0.15">
      <c r="J16" s="22"/>
      <c r="K16" s="176"/>
    </row>
    <row r="17" spans="1:14" s="72" customFormat="1" ht="21.75" customHeight="1" x14ac:dyDescent="0.15">
      <c r="K17" s="176"/>
    </row>
    <row r="18" spans="1:14" x14ac:dyDescent="0.15">
      <c r="A18" s="72"/>
      <c r="B18" s="72"/>
      <c r="C18" s="243"/>
      <c r="D18" s="244"/>
      <c r="E18" s="244"/>
      <c r="F18" s="244"/>
      <c r="G18" s="244"/>
      <c r="H18" s="244"/>
      <c r="I18" s="72"/>
      <c r="J18" s="72"/>
      <c r="K18" s="176"/>
      <c r="L18" s="72"/>
      <c r="M18" s="72"/>
      <c r="N18" s="72"/>
    </row>
    <row r="19" spans="1:14" x14ac:dyDescent="0.15">
      <c r="A19" s="72"/>
      <c r="B19" s="72"/>
      <c r="C19" s="73"/>
      <c r="D19" s="73"/>
      <c r="E19" s="73"/>
      <c r="F19" s="73"/>
      <c r="G19" s="73"/>
      <c r="H19" s="73"/>
      <c r="I19" s="72"/>
      <c r="J19" s="72"/>
    </row>
    <row r="20" spans="1:14" x14ac:dyDescent="0.15">
      <c r="C20" s="74"/>
      <c r="D20" s="73"/>
      <c r="E20" s="74"/>
      <c r="F20" s="74"/>
      <c r="G20" s="74"/>
      <c r="H20" s="74"/>
    </row>
    <row r="21" spans="1:14" x14ac:dyDescent="0.15">
      <c r="A21" s="53"/>
      <c r="B21" s="53"/>
      <c r="C21" s="53"/>
      <c r="D21" s="53"/>
      <c r="E21" s="53"/>
      <c r="F21" s="53"/>
      <c r="G21" s="53"/>
      <c r="H21" s="53"/>
      <c r="I21" s="53"/>
      <c r="J21" s="53"/>
    </row>
  </sheetData>
  <mergeCells count="6">
    <mergeCell ref="C18:H18"/>
    <mergeCell ref="C2:E2"/>
    <mergeCell ref="F2:H2"/>
    <mergeCell ref="C3:C4"/>
    <mergeCell ref="D3:D4"/>
    <mergeCell ref="E3:H3"/>
  </mergeCells>
  <phoneticPr fontId="3"/>
  <printOptions horizontalCentered="1"/>
  <pageMargins left="0.11811023622047245" right="0.11811023622047245" top="0.74803149606299213" bottom="0.15748031496062992" header="0.31496062992125984" footer="0.31496062992125984"/>
  <pageSetup paperSize="9" scale="13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G60"/>
  <sheetViews>
    <sheetView view="pageBreakPreview" topLeftCell="A34" zoomScale="50" zoomScaleNormal="50" zoomScaleSheetLayoutView="50" workbookViewId="0">
      <selection activeCell="F58" sqref="F58"/>
    </sheetView>
  </sheetViews>
  <sheetFormatPr defaultColWidth="9" defaultRowHeight="13.5" x14ac:dyDescent="0.15"/>
  <cols>
    <col min="1" max="1" width="4.25" style="23" customWidth="1"/>
    <col min="2" max="2" width="14.625" style="23" customWidth="1"/>
    <col min="3" max="3" width="49.375" style="23" customWidth="1"/>
    <col min="4" max="4" width="86.375" style="23" customWidth="1"/>
    <col min="5" max="5" width="85" style="23" customWidth="1"/>
    <col min="6" max="6" width="30.875" style="23" customWidth="1"/>
    <col min="7" max="7" width="32.875" style="23" customWidth="1"/>
    <col min="8" max="8" width="1" style="23" customWidth="1"/>
    <col min="9" max="9" width="1.5" style="23" customWidth="1"/>
    <col min="10" max="16384" width="9" style="23"/>
  </cols>
  <sheetData>
    <row r="1" spans="2:7" ht="11.25" customHeight="1" x14ac:dyDescent="0.15"/>
    <row r="2" spans="2:7" ht="24" x14ac:dyDescent="0.15">
      <c r="B2" s="171" t="s">
        <v>111</v>
      </c>
    </row>
    <row r="3" spans="2:7" ht="37.5" customHeight="1" x14ac:dyDescent="0.15">
      <c r="B3" s="172" t="s">
        <v>112</v>
      </c>
      <c r="C3" s="166"/>
      <c r="D3" s="166"/>
      <c r="E3" s="167"/>
      <c r="F3" s="167"/>
      <c r="G3" s="168" t="s">
        <v>208</v>
      </c>
    </row>
    <row r="4" spans="2:7" ht="30" customHeight="1" x14ac:dyDescent="0.15">
      <c r="B4" s="250" t="s">
        <v>15</v>
      </c>
      <c r="C4" s="250"/>
      <c r="D4" s="169" t="s">
        <v>113</v>
      </c>
      <c r="E4" s="169" t="s">
        <v>114</v>
      </c>
      <c r="F4" s="170" t="s">
        <v>115</v>
      </c>
      <c r="G4" s="169" t="s">
        <v>116</v>
      </c>
    </row>
    <row r="5" spans="2:7" ht="21.75" customHeight="1" x14ac:dyDescent="0.15">
      <c r="B5" s="251" t="s">
        <v>117</v>
      </c>
      <c r="C5" s="252"/>
      <c r="D5" s="152" t="s">
        <v>263</v>
      </c>
      <c r="E5" s="153" t="s">
        <v>269</v>
      </c>
      <c r="F5" s="161">
        <v>13076000</v>
      </c>
      <c r="G5" s="162" t="s">
        <v>271</v>
      </c>
    </row>
    <row r="6" spans="2:7" ht="21.75" customHeight="1" x14ac:dyDescent="0.15">
      <c r="B6" s="253"/>
      <c r="C6" s="254"/>
      <c r="D6" s="177" t="s">
        <v>264</v>
      </c>
      <c r="E6" s="178" t="s">
        <v>213</v>
      </c>
      <c r="F6" s="179">
        <v>9861360</v>
      </c>
      <c r="G6" s="159" t="s">
        <v>214</v>
      </c>
    </row>
    <row r="7" spans="2:7" ht="21.75" customHeight="1" x14ac:dyDescent="0.15">
      <c r="B7" s="253"/>
      <c r="C7" s="254"/>
      <c r="D7" s="177" t="s">
        <v>265</v>
      </c>
      <c r="E7" s="178" t="s">
        <v>269</v>
      </c>
      <c r="F7" s="179">
        <v>5083435</v>
      </c>
      <c r="G7" s="159" t="s">
        <v>271</v>
      </c>
    </row>
    <row r="8" spans="2:7" ht="21.75" customHeight="1" x14ac:dyDescent="0.15">
      <c r="B8" s="253"/>
      <c r="C8" s="254"/>
      <c r="D8" s="152" t="s">
        <v>266</v>
      </c>
      <c r="E8" s="153" t="s">
        <v>235</v>
      </c>
      <c r="F8" s="161">
        <v>3135000</v>
      </c>
      <c r="G8" s="162" t="s">
        <v>272</v>
      </c>
    </row>
    <row r="9" spans="2:7" ht="21.75" customHeight="1" x14ac:dyDescent="0.15">
      <c r="B9" s="253"/>
      <c r="C9" s="254"/>
      <c r="D9" s="152" t="s">
        <v>216</v>
      </c>
      <c r="E9" s="153" t="s">
        <v>269</v>
      </c>
      <c r="F9" s="161">
        <v>2098142</v>
      </c>
      <c r="G9" s="162" t="s">
        <v>273</v>
      </c>
    </row>
    <row r="10" spans="2:7" ht="21.75" customHeight="1" x14ac:dyDescent="0.15">
      <c r="B10" s="253"/>
      <c r="C10" s="254"/>
      <c r="D10" s="152" t="s">
        <v>264</v>
      </c>
      <c r="E10" s="153" t="s">
        <v>215</v>
      </c>
      <c r="F10" s="161">
        <v>1661346</v>
      </c>
      <c r="G10" s="159" t="s">
        <v>214</v>
      </c>
    </row>
    <row r="11" spans="2:7" ht="21.75" customHeight="1" x14ac:dyDescent="0.15">
      <c r="B11" s="253"/>
      <c r="C11" s="254"/>
      <c r="D11" s="152" t="s">
        <v>267</v>
      </c>
      <c r="E11" s="153" t="s">
        <v>270</v>
      </c>
      <c r="F11" s="161">
        <v>1633033</v>
      </c>
      <c r="G11" s="159" t="s">
        <v>271</v>
      </c>
    </row>
    <row r="12" spans="2:7" ht="21.75" customHeight="1" x14ac:dyDescent="0.15">
      <c r="B12" s="253"/>
      <c r="C12" s="254"/>
      <c r="D12" s="152" t="s">
        <v>268</v>
      </c>
      <c r="E12" s="153" t="s">
        <v>269</v>
      </c>
      <c r="F12" s="161">
        <v>1196653</v>
      </c>
      <c r="G12" s="159" t="s">
        <v>273</v>
      </c>
    </row>
    <row r="13" spans="2:7" ht="21.75" customHeight="1" x14ac:dyDescent="0.15">
      <c r="B13" s="253"/>
      <c r="C13" s="254"/>
      <c r="D13" s="153" t="s">
        <v>162</v>
      </c>
      <c r="E13" s="153"/>
      <c r="F13" s="154">
        <v>3371290</v>
      </c>
      <c r="G13" s="159" t="s">
        <v>274</v>
      </c>
    </row>
    <row r="14" spans="2:7" ht="21.75" customHeight="1" x14ac:dyDescent="0.15">
      <c r="B14" s="255"/>
      <c r="C14" s="256"/>
      <c r="D14" s="156" t="s">
        <v>118</v>
      </c>
      <c r="E14" s="157"/>
      <c r="F14" s="158">
        <f>SUM(F5:F13)</f>
        <v>41116259</v>
      </c>
      <c r="G14" s="160"/>
    </row>
    <row r="15" spans="2:7" ht="21.75" customHeight="1" x14ac:dyDescent="0.15">
      <c r="B15" s="257" t="s">
        <v>119</v>
      </c>
      <c r="C15" s="258"/>
      <c r="D15" s="180" t="s">
        <v>275</v>
      </c>
      <c r="E15" s="153" t="s">
        <v>293</v>
      </c>
      <c r="F15" s="161">
        <v>245400000</v>
      </c>
      <c r="G15" s="162" t="s">
        <v>272</v>
      </c>
    </row>
    <row r="16" spans="2:7" ht="21.75" customHeight="1" x14ac:dyDescent="0.15">
      <c r="B16" s="259"/>
      <c r="C16" s="260"/>
      <c r="D16" s="181" t="s">
        <v>217</v>
      </c>
      <c r="E16" s="153" t="s">
        <v>218</v>
      </c>
      <c r="F16" s="161">
        <v>152625000</v>
      </c>
      <c r="G16" s="162" t="s">
        <v>272</v>
      </c>
    </row>
    <row r="17" spans="2:7" ht="21.75" customHeight="1" x14ac:dyDescent="0.15">
      <c r="B17" s="259"/>
      <c r="C17" s="260"/>
      <c r="D17" s="153" t="s">
        <v>276</v>
      </c>
      <c r="E17" s="153" t="s">
        <v>293</v>
      </c>
      <c r="F17" s="175">
        <v>81900000</v>
      </c>
      <c r="G17" s="162" t="s">
        <v>272</v>
      </c>
    </row>
    <row r="18" spans="2:7" ht="21.75" customHeight="1" x14ac:dyDescent="0.15">
      <c r="B18" s="259"/>
      <c r="C18" s="260"/>
      <c r="D18" s="153" t="s">
        <v>221</v>
      </c>
      <c r="E18" s="153" t="s">
        <v>222</v>
      </c>
      <c r="F18" s="175">
        <v>24637392</v>
      </c>
      <c r="G18" s="162" t="s">
        <v>272</v>
      </c>
    </row>
    <row r="19" spans="2:7" ht="21.75" customHeight="1" x14ac:dyDescent="0.15">
      <c r="B19" s="259"/>
      <c r="C19" s="260"/>
      <c r="D19" s="153" t="s">
        <v>267</v>
      </c>
      <c r="E19" s="153" t="s">
        <v>270</v>
      </c>
      <c r="F19" s="175">
        <v>15530460</v>
      </c>
      <c r="G19" s="164" t="s">
        <v>271</v>
      </c>
    </row>
    <row r="20" spans="2:7" ht="21.75" customHeight="1" x14ac:dyDescent="0.15">
      <c r="B20" s="259"/>
      <c r="C20" s="260"/>
      <c r="D20" s="153" t="s">
        <v>277</v>
      </c>
      <c r="E20" s="153" t="s">
        <v>294</v>
      </c>
      <c r="F20" s="175">
        <v>14534000</v>
      </c>
      <c r="G20" s="162" t="s">
        <v>214</v>
      </c>
    </row>
    <row r="21" spans="2:7" ht="21.75" customHeight="1" x14ac:dyDescent="0.15">
      <c r="B21" s="259"/>
      <c r="C21" s="260"/>
      <c r="D21" s="153" t="s">
        <v>278</v>
      </c>
      <c r="E21" s="153" t="s">
        <v>223</v>
      </c>
      <c r="F21" s="175">
        <v>10490000</v>
      </c>
      <c r="G21" s="162" t="s">
        <v>272</v>
      </c>
    </row>
    <row r="22" spans="2:7" ht="21.75" customHeight="1" x14ac:dyDescent="0.15">
      <c r="B22" s="259"/>
      <c r="C22" s="260"/>
      <c r="D22" s="153" t="s">
        <v>279</v>
      </c>
      <c r="E22" s="153" t="s">
        <v>293</v>
      </c>
      <c r="F22" s="175">
        <v>6500000</v>
      </c>
      <c r="G22" s="164" t="s">
        <v>272</v>
      </c>
    </row>
    <row r="23" spans="2:7" ht="21.75" customHeight="1" x14ac:dyDescent="0.15">
      <c r="B23" s="259"/>
      <c r="C23" s="260"/>
      <c r="D23" s="153" t="s">
        <v>231</v>
      </c>
      <c r="E23" s="153" t="s">
        <v>223</v>
      </c>
      <c r="F23" s="175">
        <v>6142000</v>
      </c>
      <c r="G23" s="164" t="s">
        <v>272</v>
      </c>
    </row>
    <row r="24" spans="2:7" ht="21.75" customHeight="1" x14ac:dyDescent="0.15">
      <c r="B24" s="259"/>
      <c r="C24" s="260"/>
      <c r="D24" s="153" t="s">
        <v>224</v>
      </c>
      <c r="E24" s="153" t="s">
        <v>295</v>
      </c>
      <c r="F24" s="175">
        <v>5529600</v>
      </c>
      <c r="G24" s="162" t="s">
        <v>308</v>
      </c>
    </row>
    <row r="25" spans="2:7" ht="21.75" customHeight="1" x14ac:dyDescent="0.15">
      <c r="B25" s="259"/>
      <c r="C25" s="260"/>
      <c r="D25" s="153" t="s">
        <v>231</v>
      </c>
      <c r="E25" s="153" t="s">
        <v>232</v>
      </c>
      <c r="F25" s="175">
        <v>5513000</v>
      </c>
      <c r="G25" s="164" t="s">
        <v>272</v>
      </c>
    </row>
    <row r="26" spans="2:7" ht="21.75" customHeight="1" x14ac:dyDescent="0.15">
      <c r="B26" s="259"/>
      <c r="C26" s="260"/>
      <c r="D26" s="153" t="s">
        <v>225</v>
      </c>
      <c r="E26" s="153" t="s">
        <v>226</v>
      </c>
      <c r="F26" s="175">
        <v>5325000</v>
      </c>
      <c r="G26" s="164" t="s">
        <v>272</v>
      </c>
    </row>
    <row r="27" spans="2:7" ht="21.75" customHeight="1" x14ac:dyDescent="0.15">
      <c r="B27" s="259"/>
      <c r="C27" s="260"/>
      <c r="D27" s="153" t="s">
        <v>219</v>
      </c>
      <c r="E27" s="153" t="s">
        <v>220</v>
      </c>
      <c r="F27" s="175">
        <v>5000000</v>
      </c>
      <c r="G27" s="162" t="s">
        <v>308</v>
      </c>
    </row>
    <row r="28" spans="2:7" ht="21.75" customHeight="1" x14ac:dyDescent="0.15">
      <c r="B28" s="259"/>
      <c r="C28" s="260"/>
      <c r="D28" s="153" t="s">
        <v>227</v>
      </c>
      <c r="E28" s="153" t="s">
        <v>228</v>
      </c>
      <c r="F28" s="175">
        <v>4766000</v>
      </c>
      <c r="G28" s="164" t="s">
        <v>214</v>
      </c>
    </row>
    <row r="29" spans="2:7" ht="21.75" customHeight="1" x14ac:dyDescent="0.15">
      <c r="B29" s="259"/>
      <c r="C29" s="260"/>
      <c r="D29" s="153" t="s">
        <v>229</v>
      </c>
      <c r="E29" s="153" t="s">
        <v>223</v>
      </c>
      <c r="F29" s="175">
        <v>4680000</v>
      </c>
      <c r="G29" s="162" t="s">
        <v>272</v>
      </c>
    </row>
    <row r="30" spans="2:7" ht="21.75" customHeight="1" x14ac:dyDescent="0.15">
      <c r="B30" s="259"/>
      <c r="C30" s="260"/>
      <c r="D30" s="153" t="s">
        <v>280</v>
      </c>
      <c r="E30" s="153" t="s">
        <v>296</v>
      </c>
      <c r="F30" s="175">
        <v>4500000</v>
      </c>
      <c r="G30" s="164" t="s">
        <v>309</v>
      </c>
    </row>
    <row r="31" spans="2:7" ht="21.75" customHeight="1" x14ac:dyDescent="0.15">
      <c r="B31" s="259"/>
      <c r="C31" s="260"/>
      <c r="D31" s="153" t="s">
        <v>281</v>
      </c>
      <c r="E31" s="153" t="s">
        <v>297</v>
      </c>
      <c r="F31" s="175">
        <v>4490000</v>
      </c>
      <c r="G31" s="164" t="s">
        <v>309</v>
      </c>
    </row>
    <row r="32" spans="2:7" ht="21.75" customHeight="1" x14ac:dyDescent="0.15">
      <c r="B32" s="259"/>
      <c r="C32" s="260"/>
      <c r="D32" s="188" t="s">
        <v>311</v>
      </c>
      <c r="E32" s="153" t="s">
        <v>312</v>
      </c>
      <c r="F32" s="175">
        <v>4163000</v>
      </c>
      <c r="G32" s="164" t="s">
        <v>308</v>
      </c>
    </row>
    <row r="33" spans="2:7" ht="21.75" customHeight="1" x14ac:dyDescent="0.15">
      <c r="B33" s="259"/>
      <c r="C33" s="260"/>
      <c r="D33" s="153" t="s">
        <v>282</v>
      </c>
      <c r="E33" s="153" t="s">
        <v>298</v>
      </c>
      <c r="F33" s="175">
        <v>4078000</v>
      </c>
      <c r="G33" s="164" t="s">
        <v>308</v>
      </c>
    </row>
    <row r="34" spans="2:7" ht="21.75" customHeight="1" x14ac:dyDescent="0.15">
      <c r="B34" s="259"/>
      <c r="C34" s="260"/>
      <c r="D34" s="153" t="s">
        <v>230</v>
      </c>
      <c r="E34" s="153" t="s">
        <v>299</v>
      </c>
      <c r="F34" s="175">
        <v>4000000</v>
      </c>
      <c r="G34" s="164" t="s">
        <v>214</v>
      </c>
    </row>
    <row r="35" spans="2:7" ht="21.75" customHeight="1" x14ac:dyDescent="0.15">
      <c r="B35" s="259"/>
      <c r="C35" s="260"/>
      <c r="D35" s="153" t="s">
        <v>283</v>
      </c>
      <c r="E35" s="153" t="s">
        <v>220</v>
      </c>
      <c r="F35" s="175">
        <v>3886565</v>
      </c>
      <c r="G35" s="164" t="s">
        <v>273</v>
      </c>
    </row>
    <row r="36" spans="2:7" ht="21.75" customHeight="1" x14ac:dyDescent="0.15">
      <c r="B36" s="259"/>
      <c r="C36" s="260"/>
      <c r="D36" s="153" t="s">
        <v>229</v>
      </c>
      <c r="E36" s="153" t="s">
        <v>232</v>
      </c>
      <c r="F36" s="175">
        <v>3024000</v>
      </c>
      <c r="G36" s="164" t="s">
        <v>272</v>
      </c>
    </row>
    <row r="37" spans="2:7" ht="21.75" customHeight="1" x14ac:dyDescent="0.15">
      <c r="B37" s="259"/>
      <c r="C37" s="260"/>
      <c r="D37" s="153" t="s">
        <v>231</v>
      </c>
      <c r="E37" s="153" t="s">
        <v>235</v>
      </c>
      <c r="F37" s="175">
        <v>2679000</v>
      </c>
      <c r="G37" s="164" t="s">
        <v>272</v>
      </c>
    </row>
    <row r="38" spans="2:7" ht="21.75" customHeight="1" x14ac:dyDescent="0.15">
      <c r="B38" s="259"/>
      <c r="C38" s="260"/>
      <c r="D38" s="153" t="s">
        <v>282</v>
      </c>
      <c r="E38" s="153" t="s">
        <v>295</v>
      </c>
      <c r="F38" s="175">
        <v>2650800</v>
      </c>
      <c r="G38" s="164" t="s">
        <v>308</v>
      </c>
    </row>
    <row r="39" spans="2:7" ht="21.75" customHeight="1" x14ac:dyDescent="0.15">
      <c r="B39" s="259"/>
      <c r="C39" s="260"/>
      <c r="D39" s="153" t="s">
        <v>236</v>
      </c>
      <c r="E39" s="153" t="s">
        <v>237</v>
      </c>
      <c r="F39" s="175">
        <v>2530000</v>
      </c>
      <c r="G39" s="164" t="s">
        <v>308</v>
      </c>
    </row>
    <row r="40" spans="2:7" ht="21.75" customHeight="1" x14ac:dyDescent="0.15">
      <c r="B40" s="259"/>
      <c r="C40" s="260"/>
      <c r="D40" s="153" t="s">
        <v>233</v>
      </c>
      <c r="E40" s="153" t="s">
        <v>234</v>
      </c>
      <c r="F40" s="175">
        <v>2247869</v>
      </c>
      <c r="G40" s="164" t="s">
        <v>309</v>
      </c>
    </row>
    <row r="41" spans="2:7" ht="21.75" customHeight="1" x14ac:dyDescent="0.15">
      <c r="B41" s="259"/>
      <c r="C41" s="260"/>
      <c r="D41" s="153" t="s">
        <v>284</v>
      </c>
      <c r="E41" s="153" t="s">
        <v>300</v>
      </c>
      <c r="F41" s="175">
        <v>2164000</v>
      </c>
      <c r="G41" s="164" t="s">
        <v>214</v>
      </c>
    </row>
    <row r="42" spans="2:7" ht="21.75" customHeight="1" x14ac:dyDescent="0.15">
      <c r="B42" s="259"/>
      <c r="C42" s="260"/>
      <c r="D42" s="153" t="s">
        <v>285</v>
      </c>
      <c r="E42" s="153" t="s">
        <v>301</v>
      </c>
      <c r="F42" s="175">
        <v>2084400</v>
      </c>
      <c r="G42" s="162" t="s">
        <v>271</v>
      </c>
    </row>
    <row r="43" spans="2:7" ht="21.75" customHeight="1" x14ac:dyDescent="0.15">
      <c r="B43" s="259"/>
      <c r="C43" s="260"/>
      <c r="D43" s="153" t="s">
        <v>263</v>
      </c>
      <c r="E43" s="153" t="s">
        <v>302</v>
      </c>
      <c r="F43" s="175">
        <v>2018940</v>
      </c>
      <c r="G43" s="164" t="s">
        <v>271</v>
      </c>
    </row>
    <row r="44" spans="2:7" ht="21.75" customHeight="1" x14ac:dyDescent="0.15">
      <c r="B44" s="259"/>
      <c r="C44" s="260"/>
      <c r="D44" s="153" t="s">
        <v>286</v>
      </c>
      <c r="E44" s="153" t="s">
        <v>303</v>
      </c>
      <c r="F44" s="175">
        <v>1993000</v>
      </c>
      <c r="G44" s="164" t="s">
        <v>308</v>
      </c>
    </row>
    <row r="45" spans="2:7" ht="21.75" customHeight="1" x14ac:dyDescent="0.15">
      <c r="B45" s="259"/>
      <c r="C45" s="260"/>
      <c r="D45" s="153" t="s">
        <v>238</v>
      </c>
      <c r="E45" s="153" t="s">
        <v>239</v>
      </c>
      <c r="F45" s="175">
        <v>1950000</v>
      </c>
      <c r="G45" s="162" t="s">
        <v>310</v>
      </c>
    </row>
    <row r="46" spans="2:7" ht="21.75" customHeight="1" x14ac:dyDescent="0.15">
      <c r="B46" s="259"/>
      <c r="C46" s="260"/>
      <c r="D46" s="153" t="s">
        <v>287</v>
      </c>
      <c r="E46" s="153" t="s">
        <v>232</v>
      </c>
      <c r="F46" s="175">
        <v>1740000</v>
      </c>
      <c r="G46" s="162" t="s">
        <v>272</v>
      </c>
    </row>
    <row r="47" spans="2:7" ht="21.75" customHeight="1" x14ac:dyDescent="0.15">
      <c r="B47" s="259"/>
      <c r="C47" s="260"/>
      <c r="D47" s="153" t="s">
        <v>287</v>
      </c>
      <c r="E47" s="153" t="s">
        <v>223</v>
      </c>
      <c r="F47" s="175">
        <v>1740000</v>
      </c>
      <c r="G47" s="162" t="s">
        <v>272</v>
      </c>
    </row>
    <row r="48" spans="2:7" ht="21.75" customHeight="1" x14ac:dyDescent="0.15">
      <c r="B48" s="259"/>
      <c r="C48" s="260"/>
      <c r="D48" s="153" t="s">
        <v>288</v>
      </c>
      <c r="E48" s="153" t="s">
        <v>223</v>
      </c>
      <c r="F48" s="175">
        <v>1665000</v>
      </c>
      <c r="G48" s="162" t="s">
        <v>272</v>
      </c>
    </row>
    <row r="49" spans="2:7" ht="21.75" customHeight="1" x14ac:dyDescent="0.15">
      <c r="B49" s="259"/>
      <c r="C49" s="260"/>
      <c r="D49" s="153" t="s">
        <v>288</v>
      </c>
      <c r="E49" s="153" t="s">
        <v>235</v>
      </c>
      <c r="F49" s="175">
        <v>1665000</v>
      </c>
      <c r="G49" s="164" t="s">
        <v>272</v>
      </c>
    </row>
    <row r="50" spans="2:7" ht="21.75" customHeight="1" x14ac:dyDescent="0.15">
      <c r="B50" s="259"/>
      <c r="C50" s="260"/>
      <c r="D50" s="153" t="s">
        <v>289</v>
      </c>
      <c r="E50" s="153" t="s">
        <v>304</v>
      </c>
      <c r="F50" s="175">
        <v>1583380</v>
      </c>
      <c r="G50" s="164" t="s">
        <v>272</v>
      </c>
    </row>
    <row r="51" spans="2:7" ht="21.75" customHeight="1" x14ac:dyDescent="0.15">
      <c r="B51" s="259"/>
      <c r="C51" s="260"/>
      <c r="D51" s="153" t="s">
        <v>240</v>
      </c>
      <c r="E51" s="153" t="s">
        <v>241</v>
      </c>
      <c r="F51" s="175">
        <v>1560000</v>
      </c>
      <c r="G51" s="164" t="s">
        <v>272</v>
      </c>
    </row>
    <row r="52" spans="2:7" ht="21.75" customHeight="1" x14ac:dyDescent="0.15">
      <c r="B52" s="259"/>
      <c r="C52" s="260"/>
      <c r="D52" s="153" t="s">
        <v>287</v>
      </c>
      <c r="E52" s="153" t="s">
        <v>235</v>
      </c>
      <c r="F52" s="175">
        <v>1270000</v>
      </c>
      <c r="G52" s="164" t="s">
        <v>272</v>
      </c>
    </row>
    <row r="53" spans="2:7" ht="21.75" customHeight="1" x14ac:dyDescent="0.15">
      <c r="B53" s="259"/>
      <c r="C53" s="260"/>
      <c r="D53" s="153" t="s">
        <v>290</v>
      </c>
      <c r="E53" s="153" t="s">
        <v>305</v>
      </c>
      <c r="F53" s="175">
        <v>1237830</v>
      </c>
      <c r="G53" s="164" t="s">
        <v>273</v>
      </c>
    </row>
    <row r="54" spans="2:7" ht="21.75" customHeight="1" x14ac:dyDescent="0.15">
      <c r="B54" s="259"/>
      <c r="C54" s="260"/>
      <c r="D54" s="153" t="s">
        <v>291</v>
      </c>
      <c r="E54" s="153" t="s">
        <v>306</v>
      </c>
      <c r="F54" s="175">
        <v>1060600</v>
      </c>
      <c r="G54" s="164" t="s">
        <v>310</v>
      </c>
    </row>
    <row r="55" spans="2:7" ht="21.75" customHeight="1" x14ac:dyDescent="0.15">
      <c r="B55" s="259"/>
      <c r="C55" s="260"/>
      <c r="D55" s="153" t="s">
        <v>292</v>
      </c>
      <c r="E55" s="153" t="s">
        <v>307</v>
      </c>
      <c r="F55" s="175">
        <v>1000000</v>
      </c>
      <c r="G55" s="164" t="s">
        <v>310</v>
      </c>
    </row>
    <row r="56" spans="2:7" ht="21.75" customHeight="1" x14ac:dyDescent="0.15">
      <c r="B56" s="259"/>
      <c r="C56" s="260"/>
      <c r="D56" s="153" t="s">
        <v>162</v>
      </c>
      <c r="E56" s="153"/>
      <c r="F56" s="163">
        <v>97787129</v>
      </c>
      <c r="G56" s="164" t="s">
        <v>187</v>
      </c>
    </row>
    <row r="57" spans="2:7" ht="21.75" customHeight="1" x14ac:dyDescent="0.15">
      <c r="B57" s="261"/>
      <c r="C57" s="262"/>
      <c r="D57" s="165" t="s">
        <v>118</v>
      </c>
      <c r="E57" s="157"/>
      <c r="F57" s="155">
        <f>SUM(F15:F56)</f>
        <v>749340965</v>
      </c>
      <c r="G57" s="160"/>
    </row>
    <row r="58" spans="2:7" ht="21.75" customHeight="1" x14ac:dyDescent="0.15">
      <c r="B58" s="263" t="s">
        <v>44</v>
      </c>
      <c r="C58" s="264"/>
      <c r="D58" s="160"/>
      <c r="E58" s="157"/>
      <c r="F58" s="155">
        <f>F14+F57</f>
        <v>790457224</v>
      </c>
      <c r="G58" s="160"/>
    </row>
    <row r="59" spans="2:7" ht="3.75" customHeight="1" x14ac:dyDescent="0.15"/>
    <row r="60" spans="2:7" ht="12" customHeight="1" x14ac:dyDescent="0.15"/>
  </sheetData>
  <sortState xmlns:xlrd2="http://schemas.microsoft.com/office/spreadsheetml/2017/richdata2" ref="D16:G44">
    <sortCondition descending="1" ref="F16:F44"/>
  </sortState>
  <mergeCells count="5">
    <mergeCell ref="B4:C4"/>
    <mergeCell ref="B5:C14"/>
    <mergeCell ref="B15:C56"/>
    <mergeCell ref="B57:C57"/>
    <mergeCell ref="B58:C58"/>
  </mergeCells>
  <phoneticPr fontId="3"/>
  <printOptions horizontalCentered="1"/>
  <pageMargins left="0.74803149606299213" right="0.19685039370078741" top="1.1811023622047245" bottom="0.39370078740157483" header="0.78740157480314965" footer="0.19685039370078741"/>
  <pageSetup paperSize="9" scale="38" orientation="landscape" r:id="rId1"/>
  <headerFooter>
    <oddHeader>&amp;C&amp;"-,太字"&amp;22補助金明細</oddHeader>
  </headerFooter>
  <rowBreaks count="1" manualBreakCount="1">
    <brk id="1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有形固定資産</vt:lpstr>
      <vt:lpstr>増減の明細</vt:lpstr>
      <vt:lpstr>基金</vt:lpstr>
      <vt:lpstr>未収金及び長期延滞債権</vt:lpstr>
      <vt:lpstr>地方債（借入先別）</vt:lpstr>
      <vt:lpstr>地方債（利率別など）</vt:lpstr>
      <vt:lpstr>引当金</vt:lpstr>
      <vt:lpstr>財源情報明細</vt:lpstr>
      <vt:lpstr>補助金明細</vt:lpstr>
      <vt:lpstr>財源明細</vt:lpstr>
      <vt:lpstr>資金明細</vt:lpstr>
      <vt:lpstr>引当金!Print_Area</vt:lpstr>
      <vt:lpstr>基金!Print_Area</vt:lpstr>
      <vt:lpstr>財源情報明細!Print_Area</vt:lpstr>
      <vt:lpstr>財源明細!Print_Area</vt:lpstr>
      <vt:lpstr>資金明細!Print_Area</vt:lpstr>
      <vt:lpstr>増減の明細!Print_Area</vt:lpstr>
      <vt:lpstr>'地方債（借入先別）'!Print_Area</vt:lpstr>
      <vt:lpstr>'地方債（利率別など）'!Print_Area</vt:lpstr>
      <vt:lpstr>補助金明細!Print_Area</vt:lpstr>
      <vt:lpstr>未収金及び長期延滞債権!Print_Area</vt:lpstr>
      <vt:lpstr>有形固定資産!Print_Area</vt:lpstr>
      <vt:lpstr>増減の明細!Print_Titles</vt:lpstr>
      <vt:lpstr>補助金明細!Print_Titles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taniguchi nao</cp:lastModifiedBy>
  <cp:lastPrinted>2023-02-14T09:58:52Z</cp:lastPrinted>
  <dcterms:created xsi:type="dcterms:W3CDTF">2014-03-27T08:10:30Z</dcterms:created>
  <dcterms:modified xsi:type="dcterms:W3CDTF">2023-02-21T02:24:16Z</dcterms:modified>
</cp:coreProperties>
</file>