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505" yWindow="-15" windowWidth="14310" windowHeight="1216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5621" concurrentManualCount="2"/>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AM35" i="9"/>
  <c r="C35" i="9"/>
  <c r="CO34" i="9"/>
  <c r="BW34" i="9"/>
  <c r="BW35" i="9" s="1"/>
  <c r="BW36" i="9" s="1"/>
  <c r="BW37" i="9" s="1"/>
  <c r="BW38" i="9" s="1"/>
  <c r="BW39" i="9" s="1"/>
  <c r="BW40" i="9" s="1"/>
  <c r="BW41" i="9" s="1"/>
  <c r="BW42" i="9" s="1"/>
  <c r="BW43" i="9" s="1"/>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BE34" i="9" l="1"/>
  <c r="AM34" i="9"/>
</calcChain>
</file>

<file path=xl/sharedStrings.xml><?xml version="1.0" encoding="utf-8"?>
<sst xmlns="http://schemas.openxmlformats.org/spreadsheetml/2006/main" count="1102" uniqueCount="561">
  <si>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</si>
  <si>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</si>
  <si>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</si>
  <si>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</si>
  <si>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</si>
  <si>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</si>
  <si>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</si>
  <si>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</si>
  <si>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</si>
  <si>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</si>
  <si>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</si>
  <si>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</si>
  <si>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</si>
  <si>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</si>
  <si>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</si>
  <si>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</si>
  <si>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</si>
  <si>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</si>
  <si>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</si>
  <si>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</si>
  <si>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</si>
  <si>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</si>
  <si>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</si>
  <si>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</si>
  <si>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</si>
  <si>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</si>
  <si>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</si>
  <si>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</si>
  <si>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</si>
  <si>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</si>
  <si>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</si>
  <si>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</si>
  <si>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</si>
  <si>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</si>
  <si>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</si>
  <si>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</si>
  <si>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</si>
  <si>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</si>
  <si>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</si>
  <si>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</si>
  <si>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</si>
  <si>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</si>
  <si>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</si>
  <si>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</si>
  <si>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</si>
  <si>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</si>
  <si>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</si>
  <si>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</si>
  <si>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</si>
  <si>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</si>
  <si>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</si>
  <si>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</si>
  <si>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</si>
  <si>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</si>
  <si>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</si>
  <si>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</si>
  <si>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</si>
  <si>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</si>
  <si>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</si>
  <si>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</si>
  <si>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</si>
  <si>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</si>
  <si>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</si>
  <si>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</si>
  <si>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</si>
  <si>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</si>
  <si>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</si>
  <si>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</si>
  <si>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</si>
  <si>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</si>
  <si>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</si>
  <si>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</si>
  <si>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</si>
  <si>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</si>
  <si>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</si>
  <si>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</si>
  <si>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</si>
  <si>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</si>
  <si>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</si>
  <si>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</si>
  <si>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</si>
  <si>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早島町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</si>
  <si>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</si>
  <si>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</si>
  <si>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</si>
  <si>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</si>
  <si>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</si>
  <si>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</si>
  <si>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</si>
  <si>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</si>
  <si>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</si>
  <si>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</si>
  <si>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</si>
  <si>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</si>
  <si>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</si>
  <si>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</si>
  <si>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</si>
  <si>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</si>
  <si>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</si>
  <si>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</si>
  <si>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</si>
  <si>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</si>
  <si>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</si>
  <si>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</si>
  <si>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</si>
  <si>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</si>
  <si>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</si>
  <si>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</si>
  <si>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</si>
  <si>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</si>
  <si>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</si>
  <si>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</si>
  <si>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</si>
  <si>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</si>
  <si>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</si>
  <si>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</si>
  <si>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</si>
  <si>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</si>
  <si>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</si>
  <si>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</si>
  <si>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</si>
  <si>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</si>
  <si>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</si>
  <si>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</si>
  <si>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</si>
  <si>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</si>
  <si>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</si>
  <si>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</si>
  <si>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</si>
  <si>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</si>
  <si>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</si>
  <si>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</si>
  <si>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</si>
  <si>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</si>
  <si>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</si>
  <si>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</si>
  <si>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</si>
  <si>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</si>
  <si>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</si>
  <si>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</si>
  <si>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</si>
  <si>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</si>
  <si>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</si>
  <si>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</si>
  <si>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</si>
  <si>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</si>
  <si>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</si>
  <si>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</si>
  <si>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</si>
  <si>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</si>
  <si>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</si>
  <si>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</si>
  <si>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</si>
  <si>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</si>
  <si>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</si>
  <si>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</si>
  <si>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</si>
  <si>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</si>
  <si>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</si>
  <si>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</si>
  <si>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</si>
  <si>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</si>
  <si>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</si>
  <si>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</si>
  <si>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</si>
  <si>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</si>
  <si>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</si>
  <si>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</si>
  <si>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</si>
  <si>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</si>
  <si>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</si>
  <si>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</si>
  <si>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</si>
  <si>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</si>
  <si>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</si>
  <si>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</si>
  <si>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</si>
  <si>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</si>
  <si>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</si>
  <si>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</si>
  <si>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</si>
  <si>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</si>
  <si>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</si>
  <si>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</si>
  <si>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</si>
  <si>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</si>
  <si>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</si>
  <si>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</si>
  <si>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</si>
  <si>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</si>
  <si>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</si>
  <si>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岡山県早島町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</si>
  <si>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</si>
  <si>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</si>
  <si>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</si>
  <si>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</si>
  <si>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</si>
  <si>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</si>
  <si>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</si>
  <si>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</si>
  <si>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</si>
  <si>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</si>
  <si>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</si>
  <si>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</si>
  <si>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</si>
  <si>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</si>
  <si>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</si>
  <si>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</si>
  <si>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</si>
  <si>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</si>
  <si>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</si>
  <si>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</si>
  <si>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</si>
  <si>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</si>
  <si>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</si>
  <si>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</si>
  <si>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</si>
  <si>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</si>
  <si>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</si>
  <si>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</si>
  <si>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</si>
  <si>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</si>
  <si>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</si>
  <si>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</si>
  <si>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</si>
  <si>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</si>
  <si>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</si>
  <si>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</si>
  <si>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</si>
  <si>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</si>
  <si>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</si>
  <si>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</si>
  <si>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</si>
  <si>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</si>
  <si>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</si>
  <si>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</si>
  <si>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</si>
  <si>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</si>
  <si>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</si>
  <si>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</si>
  <si>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</si>
  <si>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</si>
  <si>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</si>
  <si>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</si>
  <si>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</si>
  <si>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</si>
  <si>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</si>
  <si>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</si>
  <si>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</si>
  <si>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</si>
  <si>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</si>
  <si>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</si>
  <si>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</si>
  <si>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</si>
  <si>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</si>
  <si>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</si>
  <si>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</si>
  <si>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</si>
  <si>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</si>
  <si>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</si>
  <si>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</si>
  <si>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</si>
  <si>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</si>
  <si>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</si>
  <si>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</si>
  <si>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</si>
  <si>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</si>
  <si>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</si>
  <si>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</si>
  <si>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</si>
  <si>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</si>
  <si>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</si>
  <si>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</si>
  <si>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</si>
  <si>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</si>
  <si>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</si>
  <si>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</si>
  <si>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</si>
  <si>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</si>
  <si>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</si>
  <si>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</si>
  <si>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</si>
  <si>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</si>
  <si>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</si>
  <si>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</si>
  <si>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</si>
  <si>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</si>
  <si>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</si>
  <si>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</si>
  <si>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</si>
  <si>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</si>
  <si>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</si>
  <si>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</si>
  <si>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</si>
  <si>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</si>
  <si>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</si>
  <si>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</si>
  <si>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</si>
  <si>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</si>
  <si>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</si>
  <si>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</si>
  <si>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</si>
  <si>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</si>
  <si>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</si>
  <si>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</si>
  <si>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</si>
  <si>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</si>
  <si>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</si>
  <si>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</si>
  <si>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</si>
  <si>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</si>
  <si>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</si>
  <si>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</si>
  <si>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</si>
  <si>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</si>
  <si>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</si>
  <si>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</si>
  <si>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</si>
  <si>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</si>
  <si>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</si>
  <si>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</si>
  <si>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</si>
  <si>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</si>
  <si>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</si>
  <si>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</si>
  <si>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</si>
  <si>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</si>
  <si>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</si>
  <si>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</si>
  <si>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</si>
  <si>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</si>
  <si>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</si>
  <si>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</si>
  <si>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</si>
  <si>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</si>
  <si>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</si>
  <si>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</si>
  <si>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</si>
  <si>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</si>
  <si>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岡山県早島町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</si>
  <si>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</si>
  <si>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</si>
  <si>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</si>
  <si>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</si>
  <si>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</si>
  <si>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</si>
  <si>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</si>
  <si>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</si>
  <si>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</si>
  <si>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</si>
  <si>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</si>
  <si>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</si>
  <si>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</si>
  <si>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</si>
  <si>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</si>
  <si>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</si>
  <si>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</si>
  <si>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</si>
  <si>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</si>
  <si>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</si>
  <si>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</si>
  <si>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</si>
  <si>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</si>
  <si>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</si>
  <si>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</si>
  <si>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</si>
  <si>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</si>
  <si>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</si>
  <si>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</si>
  <si>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</si>
  <si>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</si>
  <si>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</si>
  <si>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</si>
  <si>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早島町国民健康保険特別会計</t>
    <phoneticPr fontId="5"/>
  </si>
  <si>
    <t>早島町介護保険特別会計（保険事業勘定）</t>
    <phoneticPr fontId="5"/>
  </si>
  <si>
    <t>早島町後期高齢者医療特別会計</t>
    <phoneticPr fontId="5"/>
  </si>
  <si>
    <t>早島町介護保険特別会計（介護サービス事業勘定）</t>
    <phoneticPr fontId="5"/>
  </si>
  <si>
    <t>早島町水道事業会計</t>
    <phoneticPr fontId="5"/>
  </si>
  <si>
    <t>法適用企業</t>
    <phoneticPr fontId="5"/>
  </si>
  <si>
    <t>早島町公共下水道事業特別会計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</si>
  <si>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</si>
  <si>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</si>
  <si>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</si>
  <si>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</si>
  <si>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</si>
  <si>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</si>
  <si>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</si>
  <si>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</si>
  <si>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</si>
  <si>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</si>
  <si>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</si>
  <si>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</si>
  <si>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</si>
  <si>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</si>
  <si>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</si>
  <si>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</si>
  <si>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</si>
  <si>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</si>
  <si>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</si>
  <si>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</si>
  <si>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</si>
  <si>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</si>
  <si>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</si>
  <si>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</si>
  <si>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</si>
  <si>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</si>
  <si>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</si>
  <si>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</si>
  <si>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</si>
  <si>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</si>
  <si>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</si>
  <si>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</si>
  <si>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</si>
  <si>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</si>
  <si>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</si>
  <si>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</si>
  <si>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</si>
  <si>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</si>
  <si>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</si>
  <si>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</si>
  <si>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</si>
  <si>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</si>
  <si>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</si>
  <si>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</si>
  <si>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</si>
  <si>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</si>
  <si>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</si>
  <si>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</si>
  <si>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</si>
  <si>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</si>
  <si>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</si>
  <si>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</si>
  <si>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</si>
  <si>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</si>
  <si>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</si>
  <si>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早島町後期高齢者医療特別会計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</si>
  <si>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</si>
  <si>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</si>
  <si>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</si>
  <si>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</si>
  <si>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</si>
  <si>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</si>
  <si>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</si>
  <si>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</si>
  <si>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</si>
  <si>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</si>
  <si>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</si>
  <si>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</si>
  <si>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</si>
  <si>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</si>
  <si>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</si>
  <si>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</si>
  <si>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</si>
  <si>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</si>
  <si>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</si>
  <si>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</si>
  <si>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</si>
  <si>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</si>
  <si>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</si>
  <si>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</si>
  <si>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</si>
  <si>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</si>
  <si>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</si>
  <si>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</si>
  <si>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</si>
  <si>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</si>
  <si>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</si>
  <si>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</si>
  <si>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</si>
  <si>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</si>
  <si>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</si>
  <si>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</si>
  <si>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</si>
  <si>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</si>
  <si>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</si>
  <si>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</si>
  <si>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</si>
  <si>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</si>
  <si>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</si>
  <si>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</si>
  <si>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</si>
  <si>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</si>
  <si>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</si>
  <si>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</si>
  <si>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</si>
  <si>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</si>
  <si>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</si>
  <si>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</si>
  <si>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</si>
  <si>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</si>
  <si>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</si>
  <si>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</si>
  <si>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</si>
  <si>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</si>
  <si>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</si>
  <si>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</si>
  <si>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</si>
  <si>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</si>
  <si>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</si>
  <si>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</si>
  <si>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</si>
  <si>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</si>
  <si>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</si>
  <si>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</si>
  <si>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</si>
  <si>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</si>
  <si>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</si>
  <si>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</si>
  <si>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</si>
  <si>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</si>
  <si>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</si>
  <si>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</si>
  <si>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</si>
  <si>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</si>
  <si>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</si>
  <si>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</si>
  <si>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</si>
  <si>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3.83</t>
  </si>
  <si>
    <t>▲ 1.27</t>
  </si>
  <si>
    <t>▲ 1.53</t>
  </si>
  <si>
    <t>一般会計</t>
  </si>
  <si>
    <t>早島町水道事業会計</t>
  </si>
  <si>
    <t>早島町国民健康保険特別会計</t>
  </si>
  <si>
    <t>早島町介護保険特別会計（保険事業勘定）</t>
  </si>
  <si>
    <t>早島町公共下水道事業特別会計</t>
  </si>
  <si>
    <t>早島町後期高齢者医療特別会計</t>
  </si>
  <si>
    <t>早島町介護保険特別会計（介護サービス事業勘定）</t>
  </si>
  <si>
    <t>その他会計（赤字）</t>
  </si>
  <si>
    <t>その他会計（黒字）</t>
  </si>
  <si>
    <t>八ヶ郷合同用水組合</t>
    <rPh sb="0" eb="1">
      <t>ハチ</t>
    </rPh>
    <rPh sb="2" eb="3">
      <t>ゴウ</t>
    </rPh>
    <rPh sb="3" eb="5">
      <t>ゴウドウ</t>
    </rPh>
    <rPh sb="5" eb="7">
      <t>ヨウスイ</t>
    </rPh>
    <rPh sb="7" eb="9">
      <t>クミアイ</t>
    </rPh>
    <phoneticPr fontId="2"/>
  </si>
  <si>
    <t>高梁川東西用水組合</t>
    <rPh sb="0" eb="2">
      <t>タカハシ</t>
    </rPh>
    <rPh sb="2" eb="3">
      <t>ガワ</t>
    </rPh>
    <rPh sb="3" eb="5">
      <t>トウザイ</t>
    </rPh>
    <rPh sb="5" eb="7">
      <t>ヨウスイ</t>
    </rPh>
    <rPh sb="7" eb="9">
      <t>クミアイ</t>
    </rPh>
    <phoneticPr fontId="2"/>
  </si>
  <si>
    <t>備南競艇事業組合（一般会計）</t>
    <rPh sb="0" eb="1">
      <t>ビ</t>
    </rPh>
    <rPh sb="1" eb="2">
      <t>ナン</t>
    </rPh>
    <rPh sb="2" eb="4">
      <t>キョウテイ</t>
    </rPh>
    <rPh sb="4" eb="6">
      <t>ジギョウ</t>
    </rPh>
    <rPh sb="6" eb="8">
      <t>クミアイ</t>
    </rPh>
    <rPh sb="9" eb="11">
      <t>イッパン</t>
    </rPh>
    <rPh sb="11" eb="13">
      <t>カイケイ</t>
    </rPh>
    <phoneticPr fontId="2"/>
  </si>
  <si>
    <t>備南競艇事業組合（競艇事業特別会計）</t>
    <rPh sb="0" eb="1">
      <t>ビ</t>
    </rPh>
    <rPh sb="1" eb="2">
      <t>ナン</t>
    </rPh>
    <rPh sb="2" eb="4">
      <t>キョウテイ</t>
    </rPh>
    <rPh sb="4" eb="6">
      <t>ジギョウ</t>
    </rPh>
    <rPh sb="6" eb="8">
      <t>クミアイ</t>
    </rPh>
    <rPh sb="9" eb="11">
      <t>キョウテイ</t>
    </rPh>
    <rPh sb="11" eb="13">
      <t>ジギョウ</t>
    </rPh>
    <rPh sb="13" eb="15">
      <t>トクベツ</t>
    </rPh>
    <rPh sb="15" eb="17">
      <t>カイケイ</t>
    </rPh>
    <phoneticPr fontId="2"/>
  </si>
  <si>
    <t>備南衛生施設組合</t>
    <rPh sb="0" eb="1">
      <t>ビ</t>
    </rPh>
    <rPh sb="1" eb="2">
      <t>ナン</t>
    </rPh>
    <rPh sb="2" eb="4">
      <t>エイセイ</t>
    </rPh>
    <rPh sb="4" eb="6">
      <t>シセツ</t>
    </rPh>
    <rPh sb="6" eb="8">
      <t>クミアイ</t>
    </rPh>
    <phoneticPr fontId="2"/>
  </si>
  <si>
    <t>備南水道企業団</t>
    <rPh sb="0" eb="1">
      <t>ビ</t>
    </rPh>
    <rPh sb="1" eb="2">
      <t>ナン</t>
    </rPh>
    <rPh sb="2" eb="4">
      <t>スイドウ</t>
    </rPh>
    <rPh sb="4" eb="6">
      <t>キギョウ</t>
    </rPh>
    <rPh sb="6" eb="7">
      <t>ダン</t>
    </rPh>
    <phoneticPr fontId="2"/>
  </si>
  <si>
    <t>岡山県市町村税整理組合</t>
    <rPh sb="0" eb="3">
      <t>オカヤマケン</t>
    </rPh>
    <rPh sb="3" eb="6">
      <t>シチョウソン</t>
    </rPh>
    <rPh sb="6" eb="7">
      <t>ゼイ</t>
    </rPh>
    <rPh sb="7" eb="9">
      <t>セイリ</t>
    </rPh>
    <rPh sb="9" eb="11">
      <t>クミアイ</t>
    </rPh>
    <phoneticPr fontId="2"/>
  </si>
  <si>
    <t>岡山県市町村総合事務組合（一般会計）</t>
    <rPh sb="0" eb="3">
      <t>オカヤマケン</t>
    </rPh>
    <rPh sb="3" eb="6">
      <t>シチョウソン</t>
    </rPh>
    <rPh sb="6" eb="8">
      <t>ソウゴウ</t>
    </rPh>
    <rPh sb="8" eb="10">
      <t>ジム</t>
    </rPh>
    <rPh sb="10" eb="12">
      <t>クミアイ</t>
    </rPh>
    <rPh sb="13" eb="15">
      <t>イッパン</t>
    </rPh>
    <rPh sb="15" eb="17">
      <t>カイケイ</t>
    </rPh>
    <phoneticPr fontId="2"/>
  </si>
  <si>
    <t>岡山県市町村総合事務組合（貸付金特別会計）</t>
    <rPh sb="0" eb="3">
      <t>オカヤマケン</t>
    </rPh>
    <rPh sb="3" eb="6">
      <t>シチョウソン</t>
    </rPh>
    <rPh sb="6" eb="8">
      <t>ソウゴウ</t>
    </rPh>
    <rPh sb="8" eb="10">
      <t>ジム</t>
    </rPh>
    <rPh sb="10" eb="12">
      <t>クミアイ</t>
    </rPh>
    <rPh sb="13" eb="15">
      <t>カシツケ</t>
    </rPh>
    <rPh sb="15" eb="16">
      <t>キン</t>
    </rPh>
    <rPh sb="16" eb="18">
      <t>トクベツ</t>
    </rPh>
    <rPh sb="18" eb="20">
      <t>カイケイ</t>
    </rPh>
    <phoneticPr fontId="2"/>
  </si>
  <si>
    <t>岡山県市町村総合事務組合（脱退還付金特別会計）</t>
    <rPh sb="0" eb="3">
      <t>オカヤマケン</t>
    </rPh>
    <rPh sb="3" eb="6">
      <t>シチョウソン</t>
    </rPh>
    <rPh sb="6" eb="8">
      <t>ソウゴウ</t>
    </rPh>
    <rPh sb="8" eb="10">
      <t>ジム</t>
    </rPh>
    <rPh sb="10" eb="12">
      <t>クミアイ</t>
    </rPh>
    <rPh sb="13" eb="15">
      <t>ダッタイ</t>
    </rPh>
    <rPh sb="15" eb="18">
      <t>カンプキン</t>
    </rPh>
    <rPh sb="18" eb="20">
      <t>トクベツ</t>
    </rPh>
    <rPh sb="20" eb="22">
      <t>カイケイ</t>
    </rPh>
    <phoneticPr fontId="2"/>
  </si>
  <si>
    <t>岡山県市町村総合事務組合（交通災害共済特別会計）</t>
    <rPh sb="0" eb="3">
      <t>オカヤマケン</t>
    </rPh>
    <rPh sb="3" eb="6">
      <t>シチョウソン</t>
    </rPh>
    <rPh sb="6" eb="8">
      <t>ソウゴウ</t>
    </rPh>
    <rPh sb="8" eb="10">
      <t>ジム</t>
    </rPh>
    <rPh sb="10" eb="12">
      <t>クミアイ</t>
    </rPh>
    <rPh sb="13" eb="15">
      <t>コウツウ</t>
    </rPh>
    <rPh sb="15" eb="17">
      <t>サイガイ</t>
    </rPh>
    <rPh sb="17" eb="19">
      <t>キョウサイ</t>
    </rPh>
    <rPh sb="19" eb="21">
      <t>トクベツ</t>
    </rPh>
    <rPh sb="21" eb="23">
      <t>カイケイ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</si>
  <si>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5" eb="17">
      <t>イッパン</t>
    </rPh>
    <rPh sb="17" eb="19">
      <t>カイケイ</t>
    </rPh>
    <phoneticPr fontId="2"/>
  </si>
  <si>
    <t>岡山県後期高齢者医療広域連合（後期高齢者医療特別会計）</t>
    <rPh sb="0" eb="3">
      <t>オカヤマケン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</si>
  <si>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</si>
  <si>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</si>
  <si>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</si>
  <si>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倉敷地区農業共済事務組合</t>
    <rPh sb="0" eb="2">
      <t>クラシキ</t>
    </rPh>
    <rPh sb="2" eb="4">
      <t>チク</t>
    </rPh>
    <rPh sb="4" eb="6">
      <t>ノウギョウ</t>
    </rPh>
    <rPh sb="6" eb="8">
      <t>キョウサイ</t>
    </rPh>
    <rPh sb="8" eb="10">
      <t>ジム</t>
    </rPh>
    <rPh sb="10" eb="12">
      <t>クミアイ</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</si>
  <si>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</si>
  <si>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</si>
  <si>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</si>
  <si>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</si>
  <si>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</si>
  <si>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</si>
  <si>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</si>
  <si>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</si>
  <si>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</si>
  <si>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</si>
  <si>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</si>
  <si>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</si>
  <si>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</si>
  <si>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</si>
  <si>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実質公債費比率ともに近年改善している。将来負担比率は公営企業債等の繰入見込額の減少、実質公債費比率は元利償還金の減少が改善の要因となっている。27年度において、将来負担比率は類似団体と比較して1.2ポイント上回っているが、平均値との差は縮小している。実質公債費比率は類似団体と比較して0.6ポイント下回っている。今後は、平成22年度から整備している町営住宅の建て替え事業に際し発行した地方債の償還が30年度から本格化するため、実質公債費比率の上昇が見込まれる。地方債に大きく頼らない財政運営に努め、新規発行の抑制を行う必要があ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</si>
</sst>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70897</c:v>
                </c:pt>
                <c:pt idx="1">
                  <c:v>66496</c:v>
                </c:pt>
                <c:pt idx="2">
                  <c:v>82748</c:v>
                </c:pt>
                <c:pt idx="3">
                  <c:v>91837</c:v>
                </c:pt>
                <c:pt idx="4">
                  <c:v>75972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34234</c:v>
                </c:pt>
                <c:pt idx="1">
                  <c:v>53996</c:v>
                </c:pt>
                <c:pt idx="2">
                  <c:v>60761</c:v>
                </c:pt>
                <c:pt idx="3">
                  <c:v>46442</c:v>
                </c:pt>
                <c:pt idx="4">
                  <c:v>46288</c:v>
                </c:pt>
              </c:numCache>
            </c:numRef>
          </c:val>
          <c:smooth val="0"/>
        </c:ser>
        <c:dLbls>
          <c:showLegendKey val="0"/>
          <c:showVal val="0"/>
          <c:showCatName val="0"/>
          <c:showSerName val="0"/>
          <c:showPercent val="0"/>
          <c:showBubbleSize val="0"/>
        </c:dLbls>
        <c:marker val="1"/>
        <c:smooth val="0"/>
        <c:axId val="121614720"/>
        <c:axId val="121616640"/>
      </c:lineChart>
      <c:catAx>
        <c:axId val="1216147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616640"/>
        <c:crosses val="autoZero"/>
        <c:auto val="1"/>
        <c:lblAlgn val="ctr"/>
        <c:lblOffset val="100"/>
        <c:tickLblSkip val="1"/>
        <c:tickMarkSkip val="1"/>
        <c:noMultiLvlLbl val="0"/>
      </c:catAx>
      <c:valAx>
        <c:axId val="12161664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6147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4.17</c:v>
                </c:pt>
                <c:pt idx="1">
                  <c:v>3.23</c:v>
                </c:pt>
                <c:pt idx="2">
                  <c:v>5.85</c:v>
                </c:pt>
                <c:pt idx="3">
                  <c:v>3.88</c:v>
                </c:pt>
                <c:pt idx="4">
                  <c:v>4.9800000000000004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33.99</c:v>
                </c:pt>
                <c:pt idx="1">
                  <c:v>33.03</c:v>
                </c:pt>
                <c:pt idx="2">
                  <c:v>32.26</c:v>
                </c:pt>
                <c:pt idx="3">
                  <c:v>32.72</c:v>
                </c:pt>
                <c:pt idx="4">
                  <c:v>33.25</c:v>
                </c:pt>
              </c:numCache>
            </c:numRef>
          </c:val>
        </c:ser>
        <c:dLbls>
          <c:showLegendKey val="0"/>
          <c:showVal val="0"/>
          <c:showCatName val="0"/>
          <c:showSerName val="0"/>
          <c:showPercent val="0"/>
          <c:showBubbleSize val="0"/>
        </c:dLbls>
        <c:gapWidth val="250"/>
        <c:overlap val="100"/>
        <c:axId val="129717376"/>
        <c:axId val="1297192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-3.83</c:v>
                </c:pt>
                <c:pt idx="1">
                  <c:v>-1.27</c:v>
                </c:pt>
                <c:pt idx="2">
                  <c:v>2.0299999999999998</c:v>
                </c:pt>
                <c:pt idx="3">
                  <c:v>-1.53</c:v>
                </c:pt>
                <c:pt idx="4">
                  <c:v>2.02</c:v>
                </c:pt>
              </c:numCache>
            </c:numRef>
          </c:val>
          <c:smooth val="0"/>
        </c:ser>
        <c:dLbls>
          <c:showLegendKey val="0"/>
          <c:showVal val="0"/>
          <c:showCatName val="0"/>
          <c:showSerName val="0"/>
          <c:showPercent val="0"/>
          <c:showBubbleSize val="0"/>
        </c:dLbls>
        <c:marker val="1"/>
        <c:smooth val="0"/>
        <c:axId val="129717376"/>
        <c:axId val="129719296"/>
      </c:lineChart>
      <c:catAx>
        <c:axId val="129717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9719296"/>
        <c:crosses val="autoZero"/>
        <c:auto val="1"/>
        <c:lblAlgn val="ctr"/>
        <c:lblOffset val="100"/>
        <c:tickLblSkip val="1"/>
        <c:tickMarkSkip val="1"/>
        <c:noMultiLvlLbl val="0"/>
      </c:catAx>
      <c:valAx>
        <c:axId val="129719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717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早島町介護保険特別会計（介護サービス事業勘定）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早島町後期高齢者医療特別会計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早島町公共下水道事業特別会計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0.38</c:v>
                </c:pt>
                <c:pt idx="2">
                  <c:v>#N/A</c:v>
                </c:pt>
                <c:pt idx="3">
                  <c:v>0.32</c:v>
                </c:pt>
                <c:pt idx="4">
                  <c:v>#N/A</c:v>
                </c:pt>
                <c:pt idx="5">
                  <c:v>0.33</c:v>
                </c:pt>
                <c:pt idx="6">
                  <c:v>#N/A</c:v>
                </c:pt>
                <c:pt idx="7">
                  <c:v>1.73</c:v>
                </c:pt>
                <c:pt idx="8">
                  <c:v>#N/A</c:v>
                </c:pt>
                <c:pt idx="9">
                  <c:v>0.7</c:v>
                </c:pt>
              </c:numCache>
            </c:numRef>
          </c:val>
        </c:ser>
        <c:ser>
          <c:idx val="6"/>
          <c:order val="6"/>
          <c:tx>
            <c:strRef>
              <c:f>データシート!$A$33</c:f>
              <c:strCache>
                <c:ptCount val="1"/>
                <c:pt idx="0">
                  <c:v>早島町介護保険特別会計（保険事業勘定）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0.6</c:v>
                </c:pt>
                <c:pt idx="2">
                  <c:v>#N/A</c:v>
                </c:pt>
                <c:pt idx="3">
                  <c:v>0.88</c:v>
                </c:pt>
                <c:pt idx="4">
                  <c:v>#N/A</c:v>
                </c:pt>
                <c:pt idx="5">
                  <c:v>1.22</c:v>
                </c:pt>
                <c:pt idx="6">
                  <c:v>#N/A</c:v>
                </c:pt>
                <c:pt idx="7">
                  <c:v>2.0699999999999998</c:v>
                </c:pt>
                <c:pt idx="8">
                  <c:v>#N/A</c:v>
                </c:pt>
                <c:pt idx="9">
                  <c:v>1.94</c:v>
                </c:pt>
              </c:numCache>
            </c:numRef>
          </c:val>
        </c:ser>
        <c:ser>
          <c:idx val="7"/>
          <c:order val="7"/>
          <c:tx>
            <c:strRef>
              <c:f>データシート!$A$34</c:f>
              <c:strCache>
                <c:ptCount val="1"/>
                <c:pt idx="0">
                  <c:v>早島町国民健康保険特別会計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1.76</c:v>
                </c:pt>
                <c:pt idx="2">
                  <c:v>#N/A</c:v>
                </c:pt>
                <c:pt idx="3">
                  <c:v>1.92</c:v>
                </c:pt>
                <c:pt idx="4">
                  <c:v>#N/A</c:v>
                </c:pt>
                <c:pt idx="5">
                  <c:v>3.47</c:v>
                </c:pt>
                <c:pt idx="6">
                  <c:v>#N/A</c:v>
                </c:pt>
                <c:pt idx="7">
                  <c:v>3.43</c:v>
                </c:pt>
                <c:pt idx="8">
                  <c:v>#N/A</c:v>
                </c:pt>
                <c:pt idx="9">
                  <c:v>3.71</c:v>
                </c:pt>
              </c:numCache>
            </c:numRef>
          </c:val>
        </c:ser>
        <c:ser>
          <c:idx val="8"/>
          <c:order val="8"/>
          <c:tx>
            <c:strRef>
              <c:f>データシート!$A$35</c:f>
              <c:strCache>
                <c:ptCount val="1"/>
                <c:pt idx="0">
                  <c:v>早島町水道事業会計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3.34</c:v>
                </c:pt>
                <c:pt idx="2">
                  <c:v>#N/A</c:v>
                </c:pt>
                <c:pt idx="3">
                  <c:v>3.32</c:v>
                </c:pt>
                <c:pt idx="4">
                  <c:v>#N/A</c:v>
                </c:pt>
                <c:pt idx="5">
                  <c:v>3.56</c:v>
                </c:pt>
                <c:pt idx="6">
                  <c:v>#N/A</c:v>
                </c:pt>
                <c:pt idx="7">
                  <c:v>3.76</c:v>
                </c:pt>
                <c:pt idx="8">
                  <c:v>#N/A</c:v>
                </c:pt>
                <c:pt idx="9">
                  <c:v>4.37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4.16</c:v>
                </c:pt>
                <c:pt idx="2">
                  <c:v>#N/A</c:v>
                </c:pt>
                <c:pt idx="3">
                  <c:v>3.22</c:v>
                </c:pt>
                <c:pt idx="4">
                  <c:v>#N/A</c:v>
                </c:pt>
                <c:pt idx="5">
                  <c:v>5.84</c:v>
                </c:pt>
                <c:pt idx="6">
                  <c:v>#N/A</c:v>
                </c:pt>
                <c:pt idx="7">
                  <c:v>3.87</c:v>
                </c:pt>
                <c:pt idx="8">
                  <c:v>#N/A</c:v>
                </c:pt>
                <c:pt idx="9">
                  <c:v>4.97</c:v>
                </c:pt>
              </c:numCache>
            </c:numRef>
          </c:val>
        </c:ser>
        <c:dLbls>
          <c:showLegendKey val="0"/>
          <c:showVal val="0"/>
          <c:showCatName val="0"/>
          <c:showSerName val="0"/>
          <c:showPercent val="0"/>
          <c:showBubbleSize val="0"/>
        </c:dLbls>
        <c:gapWidth val="150"/>
        <c:overlap val="100"/>
        <c:axId val="129844736"/>
        <c:axId val="129846272"/>
      </c:barChart>
      <c:catAx>
        <c:axId val="129844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846272"/>
        <c:crosses val="autoZero"/>
        <c:auto val="1"/>
        <c:lblAlgn val="ctr"/>
        <c:lblOffset val="100"/>
        <c:tickLblSkip val="1"/>
        <c:tickMarkSkip val="1"/>
        <c:noMultiLvlLbl val="0"/>
      </c:catAx>
      <c:valAx>
        <c:axId val="129846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8447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413</c:v>
                </c:pt>
                <c:pt idx="5">
                  <c:v>421</c:v>
                </c:pt>
                <c:pt idx="8">
                  <c:v>432</c:v>
                </c:pt>
                <c:pt idx="11">
                  <c:v>444</c:v>
                </c:pt>
                <c:pt idx="14">
                  <c:v>421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6</c:v>
                </c:pt>
                <c:pt idx="3">
                  <c:v>6</c:v>
                </c:pt>
                <c:pt idx="6">
                  <c:v>6</c:v>
                </c:pt>
                <c:pt idx="9">
                  <c:v>4</c:v>
                </c:pt>
                <c:pt idx="12">
                  <c:v>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243</c:v>
                </c:pt>
                <c:pt idx="3">
                  <c:v>253</c:v>
                </c:pt>
                <c:pt idx="6">
                  <c:v>239</c:v>
                </c:pt>
                <c:pt idx="9">
                  <c:v>245</c:v>
                </c:pt>
                <c:pt idx="12">
                  <c:v>229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480</c:v>
                </c:pt>
                <c:pt idx="3">
                  <c:v>483</c:v>
                </c:pt>
                <c:pt idx="6">
                  <c:v>476</c:v>
                </c:pt>
                <c:pt idx="9">
                  <c:v>383</c:v>
                </c:pt>
                <c:pt idx="12">
                  <c:v>363</c:v>
                </c:pt>
              </c:numCache>
            </c:numRef>
          </c:val>
        </c:ser>
        <c:dLbls>
          <c:showLegendKey val="0"/>
          <c:showVal val="0"/>
          <c:showCatName val="0"/>
          <c:showSerName val="0"/>
          <c:showPercent val="0"/>
          <c:showBubbleSize val="0"/>
        </c:dLbls>
        <c:gapWidth val="100"/>
        <c:overlap val="100"/>
        <c:axId val="121639680"/>
        <c:axId val="1216416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316</c:v>
                </c:pt>
                <c:pt idx="2">
                  <c:v>#N/A</c:v>
                </c:pt>
                <c:pt idx="3">
                  <c:v>#N/A</c:v>
                </c:pt>
                <c:pt idx="4">
                  <c:v>321</c:v>
                </c:pt>
                <c:pt idx="5">
                  <c:v>#N/A</c:v>
                </c:pt>
                <c:pt idx="6">
                  <c:v>#N/A</c:v>
                </c:pt>
                <c:pt idx="7">
                  <c:v>289</c:v>
                </c:pt>
                <c:pt idx="8">
                  <c:v>#N/A</c:v>
                </c:pt>
                <c:pt idx="9">
                  <c:v>#N/A</c:v>
                </c:pt>
                <c:pt idx="10">
                  <c:v>188</c:v>
                </c:pt>
                <c:pt idx="11">
                  <c:v>#N/A</c:v>
                </c:pt>
                <c:pt idx="12">
                  <c:v>#N/A</c:v>
                </c:pt>
                <c:pt idx="13">
                  <c:v>175</c:v>
                </c:pt>
                <c:pt idx="14">
                  <c:v>#N/A</c:v>
                </c:pt>
              </c:numCache>
            </c:numRef>
          </c:val>
          <c:smooth val="0"/>
        </c:ser>
        <c:dLbls>
          <c:showLegendKey val="0"/>
          <c:showVal val="0"/>
          <c:showCatName val="0"/>
          <c:showSerName val="0"/>
          <c:showPercent val="0"/>
          <c:showBubbleSize val="0"/>
        </c:dLbls>
        <c:marker val="1"/>
        <c:smooth val="0"/>
        <c:axId val="121639680"/>
        <c:axId val="121641600"/>
      </c:lineChart>
      <c:catAx>
        <c:axId val="121639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641600"/>
        <c:crosses val="autoZero"/>
        <c:auto val="1"/>
        <c:lblAlgn val="ctr"/>
        <c:lblOffset val="100"/>
        <c:tickLblSkip val="1"/>
        <c:tickMarkSkip val="1"/>
        <c:noMultiLvlLbl val="0"/>
      </c:catAx>
      <c:valAx>
        <c:axId val="121641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639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4548</c:v>
                </c:pt>
                <c:pt idx="5">
                  <c:v>4529</c:v>
                </c:pt>
                <c:pt idx="8">
                  <c:v>4502</c:v>
                </c:pt>
                <c:pt idx="11">
                  <c:v>4378</c:v>
                </c:pt>
                <c:pt idx="14">
                  <c:v>4408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82</c:v>
                </c:pt>
                <c:pt idx="5">
                  <c:v>72</c:v>
                </c:pt>
                <c:pt idx="8">
                  <c:v>63</c:v>
                </c:pt>
                <c:pt idx="11">
                  <c:v>57</c:v>
                </c:pt>
                <c:pt idx="14">
                  <c:v>50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1419</c:v>
                </c:pt>
                <c:pt idx="5">
                  <c:v>1316</c:v>
                </c:pt>
                <c:pt idx="8">
                  <c:v>1331</c:v>
                </c:pt>
                <c:pt idx="11">
                  <c:v>1525</c:v>
                </c:pt>
                <c:pt idx="14">
                  <c:v>1516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378</c:v>
                </c:pt>
                <c:pt idx="3">
                  <c:v>417</c:v>
                </c:pt>
                <c:pt idx="6">
                  <c:v>375</c:v>
                </c:pt>
                <c:pt idx="9">
                  <c:v>311</c:v>
                </c:pt>
                <c:pt idx="12">
                  <c:v>286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2372</c:v>
                </c:pt>
                <c:pt idx="3">
                  <c:v>2213</c:v>
                </c:pt>
                <c:pt idx="6">
                  <c:v>2063</c:v>
                </c:pt>
                <c:pt idx="9">
                  <c:v>1898</c:v>
                </c:pt>
                <c:pt idx="12">
                  <c:v>1663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126</c:v>
                </c:pt>
                <c:pt idx="3">
                  <c:v>112</c:v>
                </c:pt>
                <c:pt idx="6">
                  <c:v>97</c:v>
                </c:pt>
                <c:pt idx="9">
                  <c:v>87</c:v>
                </c:pt>
                <c:pt idx="12">
                  <c:v>77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4054</c:v>
                </c:pt>
                <c:pt idx="3">
                  <c:v>4064</c:v>
                </c:pt>
                <c:pt idx="6">
                  <c:v>4168</c:v>
                </c:pt>
                <c:pt idx="9">
                  <c:v>4230</c:v>
                </c:pt>
                <c:pt idx="12">
                  <c:v>4325</c:v>
                </c:pt>
              </c:numCache>
            </c:numRef>
          </c:val>
        </c:ser>
        <c:dLbls>
          <c:showLegendKey val="0"/>
          <c:showVal val="0"/>
          <c:showCatName val="0"/>
          <c:showSerName val="0"/>
          <c:showPercent val="0"/>
          <c:showBubbleSize val="0"/>
        </c:dLbls>
        <c:gapWidth val="100"/>
        <c:overlap val="100"/>
        <c:axId val="120011392"/>
        <c:axId val="1200135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881</c:v>
                </c:pt>
                <c:pt idx="2">
                  <c:v>#N/A</c:v>
                </c:pt>
                <c:pt idx="3">
                  <c:v>#N/A</c:v>
                </c:pt>
                <c:pt idx="4">
                  <c:v>887</c:v>
                </c:pt>
                <c:pt idx="5">
                  <c:v>#N/A</c:v>
                </c:pt>
                <c:pt idx="6">
                  <c:v>#N/A</c:v>
                </c:pt>
                <c:pt idx="7">
                  <c:v>807</c:v>
                </c:pt>
                <c:pt idx="8">
                  <c:v>#N/A</c:v>
                </c:pt>
                <c:pt idx="9">
                  <c:v>#N/A</c:v>
                </c:pt>
                <c:pt idx="10">
                  <c:v>567</c:v>
                </c:pt>
                <c:pt idx="11">
                  <c:v>#N/A</c:v>
                </c:pt>
                <c:pt idx="12">
                  <c:v>#N/A</c:v>
                </c:pt>
                <c:pt idx="13">
                  <c:v>377</c:v>
                </c:pt>
                <c:pt idx="14">
                  <c:v>#N/A</c:v>
                </c:pt>
              </c:numCache>
            </c:numRef>
          </c:val>
          <c:smooth val="0"/>
        </c:ser>
        <c:dLbls>
          <c:showLegendKey val="0"/>
          <c:showVal val="0"/>
          <c:showCatName val="0"/>
          <c:showSerName val="0"/>
          <c:showPercent val="0"/>
          <c:showBubbleSize val="0"/>
        </c:dLbls>
        <c:marker val="1"/>
        <c:smooth val="0"/>
        <c:axId val="120011392"/>
        <c:axId val="120013568"/>
      </c:lineChart>
      <c:catAx>
        <c:axId val="120011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0013568"/>
        <c:crosses val="autoZero"/>
        <c:auto val="1"/>
        <c:lblAlgn val="ctr"/>
        <c:lblOffset val="100"/>
        <c:tickLblSkip val="1"/>
        <c:tickMarkSkip val="1"/>
        <c:noMultiLvlLbl val="0"/>
      </c:catAx>
      <c:valAx>
        <c:axId val="120013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011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0061312"/>
        <c:axId val="105213312"/>
      </c:scatterChart>
      <c:valAx>
        <c:axId val="12006131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5213312"/>
        <c:crosses val="autoZero"/>
        <c:crossBetween val="midCat"/>
      </c:valAx>
      <c:valAx>
        <c:axId val="10521331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00613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13</c:v>
                </c:pt>
                <c:pt idx="1">
                  <c:v>12.7</c:v>
                </c:pt>
                <c:pt idx="2">
                  <c:v>12</c:v>
                </c:pt>
                <c:pt idx="3">
                  <c:v>10.199999999999999</c:v>
                </c:pt>
                <c:pt idx="4">
                  <c:v>8.3000000000000007</c:v>
                </c:pt>
              </c:numCache>
            </c:numRef>
          </c:xVal>
          <c:yVal>
            <c:numRef>
              <c:f>公会計指標分析・財政指標組合せ分析表!$K$73:$O$73</c:f>
              <c:numCache>
                <c:formatCode>#,##0.0;"▲ "#,##0.0</c:formatCode>
                <c:ptCount val="5"/>
                <c:pt idx="0">
                  <c:v>34.6</c:v>
                </c:pt>
                <c:pt idx="1">
                  <c:v>34.299999999999997</c:v>
                </c:pt>
                <c:pt idx="2">
                  <c:v>31.1</c:v>
                </c:pt>
                <c:pt idx="3">
                  <c:v>22</c:v>
                </c:pt>
                <c:pt idx="4">
                  <c:v>14.3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11.6</c:v>
                </c:pt>
                <c:pt idx="1">
                  <c:v>10.9</c:v>
                </c:pt>
                <c:pt idx="2">
                  <c:v>10.1</c:v>
                </c:pt>
                <c:pt idx="3">
                  <c:v>9.1</c:v>
                </c:pt>
                <c:pt idx="4">
                  <c:v>8.9</c:v>
                </c:pt>
              </c:numCache>
            </c:numRef>
          </c:xVal>
          <c:yVal>
            <c:numRef>
              <c:f>公会計指標分析・財政指標組合せ分析表!$K$77:$O$77</c:f>
              <c:numCache>
                <c:formatCode>#,##0.0;"▲ "#,##0.0</c:formatCode>
                <c:ptCount val="5"/>
                <c:pt idx="0">
                  <c:v>35.299999999999997</c:v>
                </c:pt>
                <c:pt idx="1">
                  <c:v>29.4</c:v>
                </c:pt>
                <c:pt idx="2">
                  <c:v>18.899999999999999</c:v>
                </c:pt>
                <c:pt idx="3">
                  <c:v>10.199999999999999</c:v>
                </c:pt>
                <c:pt idx="4">
                  <c:v>13.1</c:v>
                </c:pt>
              </c:numCache>
            </c:numRef>
          </c:yVal>
          <c:smooth val="0"/>
        </c:ser>
        <c:dLbls>
          <c:showLegendKey val="0"/>
          <c:showVal val="0"/>
          <c:showCatName val="0"/>
          <c:showSerName val="0"/>
          <c:showPercent val="0"/>
          <c:showBubbleSize val="0"/>
        </c:dLbls>
        <c:axId val="105325312"/>
        <c:axId val="105327232"/>
      </c:scatterChart>
      <c:valAx>
        <c:axId val="105325312"/>
        <c:scaling>
          <c:orientation val="minMax"/>
          <c:max val="13.4"/>
          <c:min val="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5327232"/>
        <c:crosses val="autoZero"/>
        <c:crossBetween val="midCat"/>
      </c:valAx>
      <c:valAx>
        <c:axId val="105327232"/>
        <c:scaling>
          <c:orientation val="minMax"/>
          <c:max val="40"/>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532531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岡山県早島町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12,293
12,266
7.62
4,892,960
4,692,305
151,859
3,049,961
4,324,600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14.3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類似団体、全国及び県いずれの平均も上回っている。</a:t>
          </a:r>
          <a:r>
            <a:rPr kumimoji="1" lang="en-US" altLang="ja-JP" sz="1300">
              <a:latin typeface="ＭＳ Ｐゴシック"/>
            </a:rPr>
            <a:t>27</a:t>
          </a:r>
          <a:r>
            <a:rPr kumimoji="1" lang="ja-JP" altLang="en-US" sz="1300">
              <a:latin typeface="ＭＳ Ｐゴシック"/>
            </a:rPr>
            <a:t>年度においては、税収及び地方消費税交付金の増により、</a:t>
          </a:r>
          <a:r>
            <a:rPr kumimoji="1" lang="en-US" altLang="ja-JP" sz="1300">
              <a:latin typeface="ＭＳ Ｐゴシック"/>
            </a:rPr>
            <a:t>26</a:t>
          </a:r>
          <a:r>
            <a:rPr kumimoji="1" lang="ja-JP" altLang="en-US" sz="1300">
              <a:latin typeface="ＭＳ Ｐゴシック"/>
            </a:rPr>
            <a:t>年度と比較して</a:t>
          </a:r>
          <a:r>
            <a:rPr kumimoji="1" lang="en-US" altLang="ja-JP" sz="1300">
              <a:latin typeface="ＭＳ Ｐゴシック"/>
            </a:rPr>
            <a:t>0.2</a:t>
          </a:r>
          <a:r>
            <a:rPr kumimoji="1" lang="ja-JP" altLang="en-US" sz="1300">
              <a:latin typeface="ＭＳ Ｐゴシック"/>
            </a:rPr>
            <a:t>ポイント上昇し、年々上昇している。</a:t>
          </a:r>
          <a:endParaRPr kumimoji="1" lang="en-US" altLang="ja-JP" sz="1300">
            <a:latin typeface="ＭＳ Ｐゴシック"/>
          </a:endParaRPr>
        </a:p>
        <a:p>
          <a:r>
            <a:rPr kumimoji="1" lang="ja-JP" altLang="en-US" sz="1300">
              <a:latin typeface="ＭＳ Ｐゴシック"/>
            </a:rPr>
            <a:t>今後も安定した財政力を保つため、歳入の確保に努める。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70455</xdr:rowOff>
    </xdr:from>
    <xdr:to>
      <xdr:col>7</xdr:col>
      <xdr:colOff>152400</xdr:colOff>
      <xdr:row>41</xdr:row>
      <xdr:rowOff>93435</xdr:rowOff>
    </xdr:to>
    <xdr:cxnSp macro="">
      <xdr:nvCxnSpPr>
        <xdr:cNvPr id="69" name="直線コネクタ 68"/>
        <xdr:cNvCxnSpPr/>
      </xdr:nvCxnSpPr>
      <xdr:spPr>
        <a:xfrm flipV="1">
          <a:off x="4114800" y="7099905"/>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38601</xdr:rowOff>
    </xdr:from>
    <xdr:ext cx="762000" cy="259045"/>
    <xdr:sp macro="" textlink="">
      <xdr:nvSpPr>
        <xdr:cNvPr id="70" name="財政力平均値テキスト"/>
        <xdr:cNvSpPr txBox="1"/>
      </xdr:nvSpPr>
      <xdr:spPr>
        <a:xfrm>
          <a:off x="5041900" y="7239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66524</xdr:rowOff>
    </xdr:from>
    <xdr:to>
      <xdr:col>7</xdr:col>
      <xdr:colOff>203200</xdr:colOff>
      <xdr:row>42</xdr:row>
      <xdr:rowOff>168124</xdr:rowOff>
    </xdr:to>
    <xdr:sp macro="" textlink="">
      <xdr:nvSpPr>
        <xdr:cNvPr id="71" name="フローチャート : 判断 70"/>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93435</xdr:rowOff>
    </xdr:from>
    <xdr:to>
      <xdr:col>6</xdr:col>
      <xdr:colOff>0</xdr:colOff>
      <xdr:row>41</xdr:row>
      <xdr:rowOff>104926</xdr:rowOff>
    </xdr:to>
    <xdr:cxnSp macro="">
      <xdr:nvCxnSpPr>
        <xdr:cNvPr id="72" name="直線コネクタ 71"/>
        <xdr:cNvCxnSpPr/>
      </xdr:nvCxnSpPr>
      <xdr:spPr>
        <a:xfrm flipV="1">
          <a:off x="3225800" y="71228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3" name="フローチャート : 判断 72"/>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164392</xdr:rowOff>
    </xdr:from>
    <xdr:ext cx="736600" cy="259045"/>
    <xdr:sp macro="" textlink="">
      <xdr:nvSpPr>
        <xdr:cNvPr id="74" name="テキスト ボックス 73"/>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104926</xdr:rowOff>
    </xdr:from>
    <xdr:to>
      <xdr:col>4</xdr:col>
      <xdr:colOff>482600</xdr:colOff>
      <xdr:row>41</xdr:row>
      <xdr:rowOff>116417</xdr:rowOff>
    </xdr:to>
    <xdr:cxnSp macro="">
      <xdr:nvCxnSpPr>
        <xdr:cNvPr id="75" name="直線コネクタ 74"/>
        <xdr:cNvCxnSpPr/>
      </xdr:nvCxnSpPr>
      <xdr:spPr>
        <a:xfrm flipV="1">
          <a:off x="2336800" y="71343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164392</xdr:rowOff>
    </xdr:from>
    <xdr:ext cx="762000" cy="259045"/>
    <xdr:sp macro="" textlink="">
      <xdr:nvSpPr>
        <xdr:cNvPr id="77" name="テキスト ボックス 76"/>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116417</xdr:rowOff>
    </xdr:from>
    <xdr:to>
      <xdr:col>3</xdr:col>
      <xdr:colOff>279400</xdr:colOff>
      <xdr:row>41</xdr:row>
      <xdr:rowOff>116417</xdr:rowOff>
    </xdr:to>
    <xdr:cxnSp macro="">
      <xdr:nvCxnSpPr>
        <xdr:cNvPr id="78" name="直線コネクタ 77"/>
        <xdr:cNvCxnSpPr/>
      </xdr:nvCxnSpPr>
      <xdr:spPr>
        <a:xfrm>
          <a:off x="1447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66524</xdr:rowOff>
    </xdr:from>
    <xdr:to>
      <xdr:col>3</xdr:col>
      <xdr:colOff>330200</xdr:colOff>
      <xdr:row>42</xdr:row>
      <xdr:rowOff>168124</xdr:rowOff>
    </xdr:to>
    <xdr:sp macro="" textlink="">
      <xdr:nvSpPr>
        <xdr:cNvPr id="79" name="フローチャート : 判断 78"/>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152901</xdr:rowOff>
    </xdr:from>
    <xdr:ext cx="762000" cy="259045"/>
    <xdr:sp macro="" textlink="">
      <xdr:nvSpPr>
        <xdr:cNvPr id="80" name="テキスト ボックス 79"/>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81" name="フローチャート :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19655</xdr:rowOff>
    </xdr:from>
    <xdr:to>
      <xdr:col>7</xdr:col>
      <xdr:colOff>203200</xdr:colOff>
      <xdr:row>41</xdr:row>
      <xdr:rowOff>121255</xdr:rowOff>
    </xdr:to>
    <xdr:sp macro="" textlink="">
      <xdr:nvSpPr>
        <xdr:cNvPr id="88" name="円/楕円 87"/>
        <xdr:cNvSpPr/>
      </xdr:nvSpPr>
      <xdr:spPr>
        <a:xfrm>
          <a:off x="49022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36182</xdr:rowOff>
    </xdr:from>
    <xdr:ext cx="762000" cy="259045"/>
    <xdr:sp macro="" textlink="">
      <xdr:nvSpPr>
        <xdr:cNvPr id="89" name="財政力該当値テキスト"/>
        <xdr:cNvSpPr txBox="1"/>
      </xdr:nvSpPr>
      <xdr:spPr>
        <a:xfrm>
          <a:off x="5041900" y="689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42635</xdr:rowOff>
    </xdr:from>
    <xdr:to>
      <xdr:col>6</xdr:col>
      <xdr:colOff>50800</xdr:colOff>
      <xdr:row>41</xdr:row>
      <xdr:rowOff>144235</xdr:rowOff>
    </xdr:to>
    <xdr:sp macro="" textlink="">
      <xdr:nvSpPr>
        <xdr:cNvPr id="90" name="円/楕円 89"/>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154412</xdr:rowOff>
    </xdr:from>
    <xdr:ext cx="736600" cy="259045"/>
    <xdr:sp macro="" textlink="">
      <xdr:nvSpPr>
        <xdr:cNvPr id="91" name="テキスト ボックス 90"/>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54126</xdr:rowOff>
    </xdr:from>
    <xdr:to>
      <xdr:col>4</xdr:col>
      <xdr:colOff>533400</xdr:colOff>
      <xdr:row>41</xdr:row>
      <xdr:rowOff>155726</xdr:rowOff>
    </xdr:to>
    <xdr:sp macro="" textlink="">
      <xdr:nvSpPr>
        <xdr:cNvPr id="92" name="円/楕円 91"/>
        <xdr:cNvSpPr/>
      </xdr:nvSpPr>
      <xdr:spPr>
        <a:xfrm>
          <a:off x="3175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165903</xdr:rowOff>
    </xdr:from>
    <xdr:ext cx="762000" cy="259045"/>
    <xdr:sp macro="" textlink="">
      <xdr:nvSpPr>
        <xdr:cNvPr id="93" name="テキスト ボックス 92"/>
        <xdr:cNvSpPr txBox="1"/>
      </xdr:nvSpPr>
      <xdr:spPr>
        <a:xfrm>
          <a:off x="2844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65617</xdr:rowOff>
    </xdr:from>
    <xdr:to>
      <xdr:col>3</xdr:col>
      <xdr:colOff>330200</xdr:colOff>
      <xdr:row>41</xdr:row>
      <xdr:rowOff>167217</xdr:rowOff>
    </xdr:to>
    <xdr:sp macro="" textlink="">
      <xdr:nvSpPr>
        <xdr:cNvPr id="94" name="円/楕円 93"/>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5944</xdr:rowOff>
    </xdr:from>
    <xdr:ext cx="762000" cy="259045"/>
    <xdr:sp macro="" textlink="">
      <xdr:nvSpPr>
        <xdr:cNvPr id="95" name="テキスト ボックス 94"/>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96" name="円/楕円 95"/>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5944</xdr:rowOff>
    </xdr:from>
    <xdr:ext cx="762000" cy="259045"/>
    <xdr:sp macro="" textlink="">
      <xdr:nvSpPr>
        <xdr:cNvPr id="97" name="テキスト ボックス 96"/>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類似団体、全国及び県いずれの平均も上回り、財政が硬直化した状態が続いている。</a:t>
          </a:r>
          <a:endParaRPr kumimoji="1" lang="en-US" altLang="ja-JP" sz="1300">
            <a:latin typeface="ＭＳ Ｐゴシック"/>
          </a:endParaRPr>
        </a:p>
        <a:p>
          <a:r>
            <a:rPr kumimoji="1" lang="ja-JP" altLang="en-US" sz="1300">
              <a:latin typeface="ＭＳ Ｐゴシック"/>
            </a:rPr>
            <a:t>人件費や公債費は減少したが、物件費、維持補修費、扶助費については増加しているため、比率が高止まりしている。</a:t>
          </a:r>
          <a:endParaRPr kumimoji="1" lang="en-US" altLang="ja-JP" sz="1300">
            <a:latin typeface="ＭＳ Ｐゴシック"/>
          </a:endParaRPr>
        </a:p>
        <a:p>
          <a:r>
            <a:rPr kumimoji="1" lang="ja-JP" altLang="en-US" sz="1300">
              <a:latin typeface="ＭＳ Ｐゴシック"/>
            </a:rPr>
            <a:t>今後、社会保障関係経費の増加、今後本格化する町営住宅整備の起債償還による公債費の増加が見込まれる。経常経費の削減に努め、健全な財政運営に行う。</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98044</xdr:rowOff>
    </xdr:from>
    <xdr:to>
      <xdr:col>7</xdr:col>
      <xdr:colOff>152400</xdr:colOff>
      <xdr:row>66</xdr:row>
      <xdr:rowOff>43942</xdr:rowOff>
    </xdr:to>
    <xdr:cxnSp macro="">
      <xdr:nvCxnSpPr>
        <xdr:cNvPr id="125" name="直線コネクタ 124"/>
        <xdr:cNvCxnSpPr/>
      </xdr:nvCxnSpPr>
      <xdr:spPr>
        <a:xfrm flipV="1">
          <a:off x="4953000" y="10042144"/>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16019</xdr:rowOff>
    </xdr:from>
    <xdr:ext cx="762000" cy="259045"/>
    <xdr:sp macro="" textlink="">
      <xdr:nvSpPr>
        <xdr:cNvPr id="126" name="財政構造の弾力性最小値テキスト"/>
        <xdr:cNvSpPr txBox="1"/>
      </xdr:nvSpPr>
      <xdr:spPr>
        <a:xfrm>
          <a:off x="5041900" y="113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7</xdr:col>
      <xdr:colOff>63500</xdr:colOff>
      <xdr:row>66</xdr:row>
      <xdr:rowOff>43942</xdr:rowOff>
    </xdr:from>
    <xdr:to>
      <xdr:col>7</xdr:col>
      <xdr:colOff>241300</xdr:colOff>
      <xdr:row>66</xdr:row>
      <xdr:rowOff>43942</xdr:rowOff>
    </xdr:to>
    <xdr:cxnSp macro="">
      <xdr:nvCxnSpPr>
        <xdr:cNvPr id="127" name="直線コネクタ 126"/>
        <xdr:cNvCxnSpPr/>
      </xdr:nvCxnSpPr>
      <xdr:spPr>
        <a:xfrm>
          <a:off x="4864100" y="113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12971</xdr:rowOff>
    </xdr:from>
    <xdr:ext cx="762000" cy="259045"/>
    <xdr:sp macro="" textlink="">
      <xdr:nvSpPr>
        <xdr:cNvPr id="128" name="財政構造の弾力性最大値テキスト"/>
        <xdr:cNvSpPr txBox="1"/>
      </xdr:nvSpPr>
      <xdr:spPr>
        <a:xfrm>
          <a:off x="5041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69.4</a:t>
          </a:r>
          <a:endParaRPr kumimoji="1" lang="ja-JP" altLang="en-US" sz="1000" b="1">
            <a:latin typeface="ＭＳ Ｐゴシック"/>
          </a:endParaRPr>
        </a:p>
      </xdr:txBody>
    </xdr:sp>
    <xdr:clientData/>
  </xdr:oneCellAnchor>
  <xdr:twoCellAnchor>
    <xdr:from>
      <xdr:col>7</xdr:col>
      <xdr:colOff>63500</xdr:colOff>
      <xdr:row>58</xdr:row>
      <xdr:rowOff>98044</xdr:rowOff>
    </xdr:from>
    <xdr:to>
      <xdr:col>7</xdr:col>
      <xdr:colOff>241300</xdr:colOff>
      <xdr:row>58</xdr:row>
      <xdr:rowOff>98044</xdr:rowOff>
    </xdr:to>
    <xdr:cxnSp macro="">
      <xdr:nvCxnSpPr>
        <xdr:cNvPr id="129" name="直線コネクタ 128"/>
        <xdr:cNvCxnSpPr/>
      </xdr:nvCxnSpPr>
      <xdr:spPr>
        <a:xfrm>
          <a:off x="4864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164846</xdr:rowOff>
    </xdr:from>
    <xdr:to>
      <xdr:col>7</xdr:col>
      <xdr:colOff>152400</xdr:colOff>
      <xdr:row>65</xdr:row>
      <xdr:rowOff>32004</xdr:rowOff>
    </xdr:to>
    <xdr:cxnSp macro="">
      <xdr:nvCxnSpPr>
        <xdr:cNvPr id="130" name="直線コネクタ 129"/>
        <xdr:cNvCxnSpPr/>
      </xdr:nvCxnSpPr>
      <xdr:spPr>
        <a:xfrm>
          <a:off x="4114800" y="1113764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17289</xdr:rowOff>
    </xdr:from>
    <xdr:ext cx="762000" cy="259045"/>
    <xdr:sp macro="" textlink="">
      <xdr:nvSpPr>
        <xdr:cNvPr id="131" name="財政構造の弾力性平均値テキスト"/>
        <xdr:cNvSpPr txBox="1"/>
      </xdr:nvSpPr>
      <xdr:spPr>
        <a:xfrm>
          <a:off x="5041900" y="1064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762</xdr:rowOff>
    </xdr:from>
    <xdr:to>
      <xdr:col>7</xdr:col>
      <xdr:colOff>203200</xdr:colOff>
      <xdr:row>63</xdr:row>
      <xdr:rowOff>102362</xdr:rowOff>
    </xdr:to>
    <xdr:sp macro="" textlink="">
      <xdr:nvSpPr>
        <xdr:cNvPr id="132" name="フローチャート : 判断 131"/>
        <xdr:cNvSpPr/>
      </xdr:nvSpPr>
      <xdr:spPr>
        <a:xfrm>
          <a:off x="49022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164846</xdr:rowOff>
    </xdr:from>
    <xdr:to>
      <xdr:col>6</xdr:col>
      <xdr:colOff>0</xdr:colOff>
      <xdr:row>65</xdr:row>
      <xdr:rowOff>3048</xdr:rowOff>
    </xdr:to>
    <xdr:cxnSp macro="">
      <xdr:nvCxnSpPr>
        <xdr:cNvPr id="133" name="直線コネクタ 132"/>
        <xdr:cNvCxnSpPr/>
      </xdr:nvCxnSpPr>
      <xdr:spPr>
        <a:xfrm flipV="1">
          <a:off x="3225800" y="1113764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34544</xdr:rowOff>
    </xdr:from>
    <xdr:to>
      <xdr:col>6</xdr:col>
      <xdr:colOff>50800</xdr:colOff>
      <xdr:row>63</xdr:row>
      <xdr:rowOff>136144</xdr:rowOff>
    </xdr:to>
    <xdr:sp macro="" textlink="">
      <xdr:nvSpPr>
        <xdr:cNvPr id="134" name="フローチャート : 判断 133"/>
        <xdr:cNvSpPr/>
      </xdr:nvSpPr>
      <xdr:spPr>
        <a:xfrm>
          <a:off x="4064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146321</xdr:rowOff>
    </xdr:from>
    <xdr:ext cx="736600" cy="259045"/>
    <xdr:sp macro="" textlink="">
      <xdr:nvSpPr>
        <xdr:cNvPr id="135" name="テキスト ボックス 134"/>
        <xdr:cNvSpPr txBox="1"/>
      </xdr:nvSpPr>
      <xdr:spPr>
        <a:xfrm>
          <a:off x="3733800" y="10604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3048</xdr:rowOff>
    </xdr:from>
    <xdr:to>
      <xdr:col>4</xdr:col>
      <xdr:colOff>482600</xdr:colOff>
      <xdr:row>65</xdr:row>
      <xdr:rowOff>109220</xdr:rowOff>
    </xdr:to>
    <xdr:cxnSp macro="">
      <xdr:nvCxnSpPr>
        <xdr:cNvPr id="136" name="直線コネクタ 135"/>
        <xdr:cNvCxnSpPr/>
      </xdr:nvCxnSpPr>
      <xdr:spPr>
        <a:xfrm flipV="1">
          <a:off x="2336800" y="1114729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157734</xdr:rowOff>
    </xdr:from>
    <xdr:to>
      <xdr:col>4</xdr:col>
      <xdr:colOff>533400</xdr:colOff>
      <xdr:row>63</xdr:row>
      <xdr:rowOff>87884</xdr:rowOff>
    </xdr:to>
    <xdr:sp macro="" textlink="">
      <xdr:nvSpPr>
        <xdr:cNvPr id="137" name="フローチャート : 判断 136"/>
        <xdr:cNvSpPr/>
      </xdr:nvSpPr>
      <xdr:spPr>
        <a:xfrm>
          <a:off x="3175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98061</xdr:rowOff>
    </xdr:from>
    <xdr:ext cx="762000" cy="259045"/>
    <xdr:sp macro="" textlink="">
      <xdr:nvSpPr>
        <xdr:cNvPr id="138" name="テキスト ボックス 137"/>
        <xdr:cNvSpPr txBox="1"/>
      </xdr:nvSpPr>
      <xdr:spPr>
        <a:xfrm>
          <a:off x="2844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3048</xdr:rowOff>
    </xdr:from>
    <xdr:to>
      <xdr:col>3</xdr:col>
      <xdr:colOff>279400</xdr:colOff>
      <xdr:row>65</xdr:row>
      <xdr:rowOff>109220</xdr:rowOff>
    </xdr:to>
    <xdr:cxnSp macro="">
      <xdr:nvCxnSpPr>
        <xdr:cNvPr id="139" name="直線コネクタ 138"/>
        <xdr:cNvCxnSpPr/>
      </xdr:nvCxnSpPr>
      <xdr:spPr>
        <a:xfrm>
          <a:off x="1447800" y="1114729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39370</xdr:rowOff>
    </xdr:from>
    <xdr:to>
      <xdr:col>3</xdr:col>
      <xdr:colOff>330200</xdr:colOff>
      <xdr:row>63</xdr:row>
      <xdr:rowOff>140970</xdr:rowOff>
    </xdr:to>
    <xdr:sp macro="" textlink="">
      <xdr:nvSpPr>
        <xdr:cNvPr id="140" name="フローチャート : 判断 139"/>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151147</xdr:rowOff>
    </xdr:from>
    <xdr:ext cx="762000" cy="259045"/>
    <xdr:sp macro="" textlink="">
      <xdr:nvSpPr>
        <xdr:cNvPr id="141" name="テキスト ボックス 140"/>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167386</xdr:rowOff>
    </xdr:from>
    <xdr:to>
      <xdr:col>2</xdr:col>
      <xdr:colOff>127000</xdr:colOff>
      <xdr:row>63</xdr:row>
      <xdr:rowOff>97536</xdr:rowOff>
    </xdr:to>
    <xdr:sp macro="" textlink="">
      <xdr:nvSpPr>
        <xdr:cNvPr id="142" name="フローチャート : 判断 141"/>
        <xdr:cNvSpPr/>
      </xdr:nvSpPr>
      <xdr:spPr>
        <a:xfrm>
          <a:off x="1397000" y="1079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107713</xdr:rowOff>
    </xdr:from>
    <xdr:ext cx="762000" cy="259045"/>
    <xdr:sp macro="" textlink="">
      <xdr:nvSpPr>
        <xdr:cNvPr id="143" name="テキスト ボックス 142"/>
        <xdr:cNvSpPr txBox="1"/>
      </xdr:nvSpPr>
      <xdr:spPr>
        <a:xfrm>
          <a:off x="1066800" y="105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152654</xdr:rowOff>
    </xdr:from>
    <xdr:to>
      <xdr:col>7</xdr:col>
      <xdr:colOff>203200</xdr:colOff>
      <xdr:row>65</xdr:row>
      <xdr:rowOff>82804</xdr:rowOff>
    </xdr:to>
    <xdr:sp macro="" textlink="">
      <xdr:nvSpPr>
        <xdr:cNvPr id="149" name="円/楕円 148"/>
        <xdr:cNvSpPr/>
      </xdr:nvSpPr>
      <xdr:spPr>
        <a:xfrm>
          <a:off x="49022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124731</xdr:rowOff>
    </xdr:from>
    <xdr:ext cx="762000" cy="259045"/>
    <xdr:sp macro="" textlink="">
      <xdr:nvSpPr>
        <xdr:cNvPr id="150" name="財政構造の弾力性該当値テキスト"/>
        <xdr:cNvSpPr txBox="1"/>
      </xdr:nvSpPr>
      <xdr:spPr>
        <a:xfrm>
          <a:off x="5041900" y="110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114046</xdr:rowOff>
    </xdr:from>
    <xdr:to>
      <xdr:col>6</xdr:col>
      <xdr:colOff>50800</xdr:colOff>
      <xdr:row>65</xdr:row>
      <xdr:rowOff>44196</xdr:rowOff>
    </xdr:to>
    <xdr:sp macro="" textlink="">
      <xdr:nvSpPr>
        <xdr:cNvPr id="151" name="円/楕円 150"/>
        <xdr:cNvSpPr/>
      </xdr:nvSpPr>
      <xdr:spPr>
        <a:xfrm>
          <a:off x="4064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28973</xdr:rowOff>
    </xdr:from>
    <xdr:ext cx="736600" cy="259045"/>
    <xdr:sp macro="" textlink="">
      <xdr:nvSpPr>
        <xdr:cNvPr id="152" name="テキスト ボックス 151"/>
        <xdr:cNvSpPr txBox="1"/>
      </xdr:nvSpPr>
      <xdr:spPr>
        <a:xfrm>
          <a:off x="3733800" y="11173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123698</xdr:rowOff>
    </xdr:from>
    <xdr:to>
      <xdr:col>4</xdr:col>
      <xdr:colOff>533400</xdr:colOff>
      <xdr:row>65</xdr:row>
      <xdr:rowOff>53848</xdr:rowOff>
    </xdr:to>
    <xdr:sp macro="" textlink="">
      <xdr:nvSpPr>
        <xdr:cNvPr id="153" name="円/楕円 152"/>
        <xdr:cNvSpPr/>
      </xdr:nvSpPr>
      <xdr:spPr>
        <a:xfrm>
          <a:off x="3175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38625</xdr:rowOff>
    </xdr:from>
    <xdr:ext cx="762000" cy="259045"/>
    <xdr:sp macro="" textlink="">
      <xdr:nvSpPr>
        <xdr:cNvPr id="154" name="テキスト ボックス 153"/>
        <xdr:cNvSpPr txBox="1"/>
      </xdr:nvSpPr>
      <xdr:spPr>
        <a:xfrm>
          <a:off x="2844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58420</xdr:rowOff>
    </xdr:from>
    <xdr:to>
      <xdr:col>3</xdr:col>
      <xdr:colOff>330200</xdr:colOff>
      <xdr:row>65</xdr:row>
      <xdr:rowOff>160020</xdr:rowOff>
    </xdr:to>
    <xdr:sp macro="" textlink="">
      <xdr:nvSpPr>
        <xdr:cNvPr id="155" name="円/楕円 154"/>
        <xdr:cNvSpPr/>
      </xdr:nvSpPr>
      <xdr:spPr>
        <a:xfrm>
          <a:off x="2286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144797</xdr:rowOff>
    </xdr:from>
    <xdr:ext cx="762000" cy="259045"/>
    <xdr:sp macro="" textlink="">
      <xdr:nvSpPr>
        <xdr:cNvPr id="156" name="テキスト ボックス 155"/>
        <xdr:cNvSpPr txBox="1"/>
      </xdr:nvSpPr>
      <xdr:spPr>
        <a:xfrm>
          <a:off x="1955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123698</xdr:rowOff>
    </xdr:from>
    <xdr:to>
      <xdr:col>2</xdr:col>
      <xdr:colOff>127000</xdr:colOff>
      <xdr:row>65</xdr:row>
      <xdr:rowOff>53848</xdr:rowOff>
    </xdr:to>
    <xdr:sp macro="" textlink="">
      <xdr:nvSpPr>
        <xdr:cNvPr id="157" name="円/楕円 156"/>
        <xdr:cNvSpPr/>
      </xdr:nvSpPr>
      <xdr:spPr>
        <a:xfrm>
          <a:off x="1397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38625</xdr:rowOff>
    </xdr:from>
    <xdr:ext cx="762000" cy="259045"/>
    <xdr:sp macro="" textlink="">
      <xdr:nvSpPr>
        <xdr:cNvPr id="158" name="テキスト ボックス 157"/>
        <xdr:cNvSpPr txBox="1"/>
      </xdr:nvSpPr>
      <xdr:spPr>
        <a:xfrm>
          <a:off x="1066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[127,091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124,757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27</a:t>
          </a:r>
          <a:r>
            <a:rPr kumimoji="1" lang="ja-JP" altLang="en-US" sz="1300">
              <a:latin typeface="ＭＳ Ｐゴシック"/>
            </a:rPr>
            <a:t>年度の決算額が</a:t>
          </a:r>
          <a:r>
            <a:rPr kumimoji="1" lang="en-US" altLang="ja-JP" sz="1300">
              <a:latin typeface="ＭＳ Ｐゴシック"/>
            </a:rPr>
            <a:t>26</a:t>
          </a:r>
          <a:r>
            <a:rPr kumimoji="1" lang="ja-JP" altLang="en-US" sz="1300">
              <a:latin typeface="ＭＳ Ｐゴシック"/>
            </a:rPr>
            <a:t>年度以前より高くなったのは、主に物件費が要因となっている。物件費のうち、臨時職員（児童館、小中学校臨時講師、中学校教育支援員等）の増加により、賃金が</a:t>
          </a:r>
          <a:r>
            <a:rPr kumimoji="1" lang="en-US" altLang="ja-JP" sz="1300">
              <a:latin typeface="ＭＳ Ｐゴシック"/>
            </a:rPr>
            <a:t>26</a:t>
          </a:r>
          <a:r>
            <a:rPr kumimoji="1" lang="ja-JP" altLang="en-US" sz="1300">
              <a:latin typeface="ＭＳ Ｐゴシック"/>
            </a:rPr>
            <a:t>年度比</a:t>
          </a:r>
          <a:r>
            <a:rPr kumimoji="1" lang="en-US" altLang="ja-JP" sz="1300">
              <a:latin typeface="ＭＳ Ｐゴシック"/>
            </a:rPr>
            <a:t>12.6%</a:t>
          </a:r>
          <a:r>
            <a:rPr kumimoji="1" lang="ja-JP" altLang="en-US" sz="1300">
              <a:latin typeface="ＭＳ Ｐゴシック"/>
            </a:rPr>
            <a:t>増加した。</a:t>
          </a:r>
          <a:endParaRPr kumimoji="1" lang="en-US" altLang="ja-JP" sz="1300">
            <a:latin typeface="ＭＳ Ｐゴシック"/>
          </a:endParaRPr>
        </a:p>
        <a:p>
          <a:r>
            <a:rPr kumimoji="1" lang="ja-JP" altLang="en-US" sz="1300">
              <a:latin typeface="ＭＳ Ｐゴシック"/>
            </a:rPr>
            <a:t>類似団体平均を下回っている要因としては、職員数が少ないこと、廃棄物処理や消防業務を倉敷市に委託していることから、これらの経費が補助費等に計上していることが挙げられる。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115697</xdr:rowOff>
    </xdr:from>
    <xdr:to>
      <xdr:col>7</xdr:col>
      <xdr:colOff>152400</xdr:colOff>
      <xdr:row>89</xdr:row>
      <xdr:rowOff>120803</xdr:rowOff>
    </xdr:to>
    <xdr:cxnSp macro="">
      <xdr:nvCxnSpPr>
        <xdr:cNvPr id="186" name="直線コネクタ 185"/>
        <xdr:cNvCxnSpPr/>
      </xdr:nvCxnSpPr>
      <xdr:spPr>
        <a:xfrm flipV="1">
          <a:off x="4953000" y="13831697"/>
          <a:ext cx="0" cy="1548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92880</xdr:rowOff>
    </xdr:from>
    <xdr:ext cx="762000" cy="259045"/>
    <xdr:sp macro="" textlink="">
      <xdr:nvSpPr>
        <xdr:cNvPr id="187" name="人件費・物件費等の状況最小値テキスト"/>
        <xdr:cNvSpPr txBox="1"/>
      </xdr:nvSpPr>
      <xdr:spPr>
        <a:xfrm>
          <a:off x="5041900" y="1535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410,558</a:t>
          </a:r>
          <a:endParaRPr kumimoji="1" lang="ja-JP" altLang="en-US" sz="1000" b="1">
            <a:latin typeface="ＭＳ Ｐゴシック"/>
          </a:endParaRPr>
        </a:p>
      </xdr:txBody>
    </xdr:sp>
    <xdr:clientData/>
  </xdr:oneCellAnchor>
  <xdr:twoCellAnchor>
    <xdr:from>
      <xdr:col>7</xdr:col>
      <xdr:colOff>63500</xdr:colOff>
      <xdr:row>89</xdr:row>
      <xdr:rowOff>120803</xdr:rowOff>
    </xdr:from>
    <xdr:to>
      <xdr:col>7</xdr:col>
      <xdr:colOff>241300</xdr:colOff>
      <xdr:row>89</xdr:row>
      <xdr:rowOff>120803</xdr:rowOff>
    </xdr:to>
    <xdr:cxnSp macro="">
      <xdr:nvCxnSpPr>
        <xdr:cNvPr id="188" name="直線コネクタ 187"/>
        <xdr:cNvCxnSpPr/>
      </xdr:nvCxnSpPr>
      <xdr:spPr>
        <a:xfrm>
          <a:off x="4864100" y="1537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30624</xdr:rowOff>
    </xdr:from>
    <xdr:ext cx="762000" cy="259045"/>
    <xdr:sp macro="" textlink="">
      <xdr:nvSpPr>
        <xdr:cNvPr id="189" name="人件費・物件費等の状況最大値テキスト"/>
        <xdr:cNvSpPr txBox="1"/>
      </xdr:nvSpPr>
      <xdr:spPr>
        <a:xfrm>
          <a:off x="5041900" y="13575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89,763</a:t>
          </a:r>
          <a:endParaRPr kumimoji="1" lang="ja-JP" altLang="en-US" sz="1000" b="1">
            <a:latin typeface="ＭＳ Ｐゴシック"/>
          </a:endParaRPr>
        </a:p>
      </xdr:txBody>
    </xdr:sp>
    <xdr:clientData/>
  </xdr:oneCellAnchor>
  <xdr:twoCellAnchor>
    <xdr:from>
      <xdr:col>7</xdr:col>
      <xdr:colOff>63500</xdr:colOff>
      <xdr:row>80</xdr:row>
      <xdr:rowOff>115697</xdr:rowOff>
    </xdr:from>
    <xdr:to>
      <xdr:col>7</xdr:col>
      <xdr:colOff>241300</xdr:colOff>
      <xdr:row>80</xdr:row>
      <xdr:rowOff>115697</xdr:rowOff>
    </xdr:to>
    <xdr:cxnSp macro="">
      <xdr:nvCxnSpPr>
        <xdr:cNvPr id="190" name="直線コネクタ 189"/>
        <xdr:cNvCxnSpPr/>
      </xdr:nvCxnSpPr>
      <xdr:spPr>
        <a:xfrm>
          <a:off x="4864100" y="1383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113807</xdr:rowOff>
    </xdr:from>
    <xdr:to>
      <xdr:col>7</xdr:col>
      <xdr:colOff>152400</xdr:colOff>
      <xdr:row>81</xdr:row>
      <xdr:rowOff>124391</xdr:rowOff>
    </xdr:to>
    <xdr:cxnSp macro="">
      <xdr:nvCxnSpPr>
        <xdr:cNvPr id="191" name="直線コネクタ 190"/>
        <xdr:cNvCxnSpPr/>
      </xdr:nvCxnSpPr>
      <xdr:spPr>
        <a:xfrm>
          <a:off x="4114800" y="14001257"/>
          <a:ext cx="838200" cy="1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59793</xdr:rowOff>
    </xdr:from>
    <xdr:ext cx="762000" cy="259045"/>
    <xdr:sp macro="" textlink="">
      <xdr:nvSpPr>
        <xdr:cNvPr id="192" name="人件費・物件費等の状況平均値テキスト"/>
        <xdr:cNvSpPr txBox="1"/>
      </xdr:nvSpPr>
      <xdr:spPr>
        <a:xfrm>
          <a:off x="5041900" y="141186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87716</xdr:rowOff>
    </xdr:from>
    <xdr:to>
      <xdr:col>7</xdr:col>
      <xdr:colOff>203200</xdr:colOff>
      <xdr:row>83</xdr:row>
      <xdr:rowOff>17866</xdr:rowOff>
    </xdr:to>
    <xdr:sp macro="" textlink="">
      <xdr:nvSpPr>
        <xdr:cNvPr id="193" name="フローチャート : 判断 192"/>
        <xdr:cNvSpPr/>
      </xdr:nvSpPr>
      <xdr:spPr>
        <a:xfrm>
          <a:off x="49022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69963</xdr:rowOff>
    </xdr:from>
    <xdr:to>
      <xdr:col>6</xdr:col>
      <xdr:colOff>0</xdr:colOff>
      <xdr:row>81</xdr:row>
      <xdr:rowOff>113807</xdr:rowOff>
    </xdr:to>
    <xdr:cxnSp macro="">
      <xdr:nvCxnSpPr>
        <xdr:cNvPr id="194" name="直線コネクタ 193"/>
        <xdr:cNvCxnSpPr/>
      </xdr:nvCxnSpPr>
      <xdr:spPr>
        <a:xfrm>
          <a:off x="3225800" y="13957413"/>
          <a:ext cx="889000" cy="4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76065</xdr:rowOff>
    </xdr:from>
    <xdr:to>
      <xdr:col>6</xdr:col>
      <xdr:colOff>50800</xdr:colOff>
      <xdr:row>83</xdr:row>
      <xdr:rowOff>6215</xdr:rowOff>
    </xdr:to>
    <xdr:sp macro="" textlink="">
      <xdr:nvSpPr>
        <xdr:cNvPr id="195" name="フローチャート : 判断 194"/>
        <xdr:cNvSpPr/>
      </xdr:nvSpPr>
      <xdr:spPr>
        <a:xfrm>
          <a:off x="4064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162442</xdr:rowOff>
    </xdr:from>
    <xdr:ext cx="736600" cy="259045"/>
    <xdr:sp macro="" textlink="">
      <xdr:nvSpPr>
        <xdr:cNvPr id="196" name="テキスト ボックス 195"/>
        <xdr:cNvSpPr txBox="1"/>
      </xdr:nvSpPr>
      <xdr:spPr>
        <a:xfrm>
          <a:off x="3733800" y="14221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69963</xdr:rowOff>
    </xdr:from>
    <xdr:to>
      <xdr:col>4</xdr:col>
      <xdr:colOff>482600</xdr:colOff>
      <xdr:row>81</xdr:row>
      <xdr:rowOff>89302</xdr:rowOff>
    </xdr:to>
    <xdr:cxnSp macro="">
      <xdr:nvCxnSpPr>
        <xdr:cNvPr id="197" name="直線コネクタ 196"/>
        <xdr:cNvCxnSpPr/>
      </xdr:nvCxnSpPr>
      <xdr:spPr>
        <a:xfrm flipV="1">
          <a:off x="2336800" y="13957413"/>
          <a:ext cx="889000" cy="1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40151</xdr:rowOff>
    </xdr:from>
    <xdr:to>
      <xdr:col>4</xdr:col>
      <xdr:colOff>533400</xdr:colOff>
      <xdr:row>82</xdr:row>
      <xdr:rowOff>141751</xdr:rowOff>
    </xdr:to>
    <xdr:sp macro="" textlink="">
      <xdr:nvSpPr>
        <xdr:cNvPr id="198" name="フローチャート : 判断 197"/>
        <xdr:cNvSpPr/>
      </xdr:nvSpPr>
      <xdr:spPr>
        <a:xfrm>
          <a:off x="3175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126528</xdr:rowOff>
    </xdr:from>
    <xdr:ext cx="762000" cy="259045"/>
    <xdr:sp macro="" textlink="">
      <xdr:nvSpPr>
        <xdr:cNvPr id="199" name="テキスト ボックス 198"/>
        <xdr:cNvSpPr txBox="1"/>
      </xdr:nvSpPr>
      <xdr:spPr>
        <a:xfrm>
          <a:off x="2844800" y="141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89302</xdr:rowOff>
    </xdr:from>
    <xdr:to>
      <xdr:col>3</xdr:col>
      <xdr:colOff>279400</xdr:colOff>
      <xdr:row>81</xdr:row>
      <xdr:rowOff>104214</xdr:rowOff>
    </xdr:to>
    <xdr:cxnSp macro="">
      <xdr:nvCxnSpPr>
        <xdr:cNvPr id="200" name="直線コネクタ 199"/>
        <xdr:cNvCxnSpPr/>
      </xdr:nvCxnSpPr>
      <xdr:spPr>
        <a:xfrm flipV="1">
          <a:off x="1447800" y="13976752"/>
          <a:ext cx="889000" cy="1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34156</xdr:rowOff>
    </xdr:from>
    <xdr:to>
      <xdr:col>3</xdr:col>
      <xdr:colOff>330200</xdr:colOff>
      <xdr:row>82</xdr:row>
      <xdr:rowOff>135756</xdr:rowOff>
    </xdr:to>
    <xdr:sp macro="" textlink="">
      <xdr:nvSpPr>
        <xdr:cNvPr id="201" name="フローチャート : 判断 200"/>
        <xdr:cNvSpPr/>
      </xdr:nvSpPr>
      <xdr:spPr>
        <a:xfrm>
          <a:off x="2286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120533</xdr:rowOff>
    </xdr:from>
    <xdr:ext cx="762000" cy="259045"/>
    <xdr:sp macro="" textlink="">
      <xdr:nvSpPr>
        <xdr:cNvPr id="202" name="テキスト ボックス 201"/>
        <xdr:cNvSpPr txBox="1"/>
      </xdr:nvSpPr>
      <xdr:spPr>
        <a:xfrm>
          <a:off x="1955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57973</xdr:rowOff>
    </xdr:from>
    <xdr:to>
      <xdr:col>2</xdr:col>
      <xdr:colOff>127000</xdr:colOff>
      <xdr:row>82</xdr:row>
      <xdr:rowOff>159573</xdr:rowOff>
    </xdr:to>
    <xdr:sp macro="" textlink="">
      <xdr:nvSpPr>
        <xdr:cNvPr id="203" name="フローチャート : 判断 202"/>
        <xdr:cNvSpPr/>
      </xdr:nvSpPr>
      <xdr:spPr>
        <a:xfrm>
          <a:off x="1397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144350</xdr:rowOff>
    </xdr:from>
    <xdr:ext cx="762000" cy="259045"/>
    <xdr:sp macro="" textlink="">
      <xdr:nvSpPr>
        <xdr:cNvPr id="204" name="テキスト ボックス 203"/>
        <xdr:cNvSpPr txBox="1"/>
      </xdr:nvSpPr>
      <xdr:spPr>
        <a:xfrm>
          <a:off x="1066800" y="142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73591</xdr:rowOff>
    </xdr:from>
    <xdr:to>
      <xdr:col>7</xdr:col>
      <xdr:colOff>203200</xdr:colOff>
      <xdr:row>82</xdr:row>
      <xdr:rowOff>3741</xdr:rowOff>
    </xdr:to>
    <xdr:sp macro="" textlink="">
      <xdr:nvSpPr>
        <xdr:cNvPr id="210" name="円/楕円 209"/>
        <xdr:cNvSpPr/>
      </xdr:nvSpPr>
      <xdr:spPr>
        <a:xfrm>
          <a:off x="4902200" y="1396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90118</xdr:rowOff>
    </xdr:from>
    <xdr:ext cx="762000" cy="259045"/>
    <xdr:sp macro="" textlink="">
      <xdr:nvSpPr>
        <xdr:cNvPr id="211" name="人件費・物件費等の状況該当値テキスト"/>
        <xdr:cNvSpPr txBox="1"/>
      </xdr:nvSpPr>
      <xdr:spPr>
        <a:xfrm>
          <a:off x="5041900" y="13806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127,091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63007</xdr:rowOff>
    </xdr:from>
    <xdr:to>
      <xdr:col>6</xdr:col>
      <xdr:colOff>50800</xdr:colOff>
      <xdr:row>81</xdr:row>
      <xdr:rowOff>164607</xdr:rowOff>
    </xdr:to>
    <xdr:sp macro="" textlink="">
      <xdr:nvSpPr>
        <xdr:cNvPr id="212" name="円/楕円 211"/>
        <xdr:cNvSpPr/>
      </xdr:nvSpPr>
      <xdr:spPr>
        <a:xfrm>
          <a:off x="4064000" y="1395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3334</xdr:rowOff>
    </xdr:from>
    <xdr:ext cx="736600" cy="259045"/>
    <xdr:sp macro="" textlink="">
      <xdr:nvSpPr>
        <xdr:cNvPr id="213" name="テキスト ボックス 212"/>
        <xdr:cNvSpPr txBox="1"/>
      </xdr:nvSpPr>
      <xdr:spPr>
        <a:xfrm>
          <a:off x="3733800" y="1371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124,898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19163</xdr:rowOff>
    </xdr:from>
    <xdr:to>
      <xdr:col>4</xdr:col>
      <xdr:colOff>533400</xdr:colOff>
      <xdr:row>81</xdr:row>
      <xdr:rowOff>120763</xdr:rowOff>
    </xdr:to>
    <xdr:sp macro="" textlink="">
      <xdr:nvSpPr>
        <xdr:cNvPr id="214" name="円/楕円 213"/>
        <xdr:cNvSpPr/>
      </xdr:nvSpPr>
      <xdr:spPr>
        <a:xfrm>
          <a:off x="3175000" y="1390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130940</xdr:rowOff>
    </xdr:from>
    <xdr:ext cx="762000" cy="259045"/>
    <xdr:sp macro="" textlink="">
      <xdr:nvSpPr>
        <xdr:cNvPr id="215" name="テキスト ボックス 214"/>
        <xdr:cNvSpPr txBox="1"/>
      </xdr:nvSpPr>
      <xdr:spPr>
        <a:xfrm>
          <a:off x="2844800" y="13675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115,813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38502</xdr:rowOff>
    </xdr:from>
    <xdr:to>
      <xdr:col>3</xdr:col>
      <xdr:colOff>330200</xdr:colOff>
      <xdr:row>81</xdr:row>
      <xdr:rowOff>140102</xdr:rowOff>
    </xdr:to>
    <xdr:sp macro="" textlink="">
      <xdr:nvSpPr>
        <xdr:cNvPr id="216" name="円/楕円 215"/>
        <xdr:cNvSpPr/>
      </xdr:nvSpPr>
      <xdr:spPr>
        <a:xfrm>
          <a:off x="2286000" y="1392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150279</xdr:rowOff>
    </xdr:from>
    <xdr:ext cx="762000" cy="259045"/>
    <xdr:sp macro="" textlink="">
      <xdr:nvSpPr>
        <xdr:cNvPr id="217" name="テキスト ボックス 216"/>
        <xdr:cNvSpPr txBox="1"/>
      </xdr:nvSpPr>
      <xdr:spPr>
        <a:xfrm>
          <a:off x="1955800" y="13694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119,820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53414</xdr:rowOff>
    </xdr:from>
    <xdr:to>
      <xdr:col>2</xdr:col>
      <xdr:colOff>127000</xdr:colOff>
      <xdr:row>81</xdr:row>
      <xdr:rowOff>155014</xdr:rowOff>
    </xdr:to>
    <xdr:sp macro="" textlink="">
      <xdr:nvSpPr>
        <xdr:cNvPr id="218" name="円/楕円 217"/>
        <xdr:cNvSpPr/>
      </xdr:nvSpPr>
      <xdr:spPr>
        <a:xfrm>
          <a:off x="1397000" y="1394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165191</xdr:rowOff>
    </xdr:from>
    <xdr:ext cx="762000" cy="259045"/>
    <xdr:sp macro="" textlink="">
      <xdr:nvSpPr>
        <xdr:cNvPr id="219" name="テキスト ボックス 218"/>
        <xdr:cNvSpPr txBox="1"/>
      </xdr:nvSpPr>
      <xdr:spPr>
        <a:xfrm>
          <a:off x="1066800" y="1370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122,910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従来から、人事院勧告に従い適正な対応を行っている。今後も給与水準の適正化に努める。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88</xdr:row>
      <xdr:rowOff>152823</xdr:rowOff>
    </xdr:to>
    <xdr:cxnSp macro="">
      <xdr:nvCxnSpPr>
        <xdr:cNvPr id="248" name="直線コネクタ 247"/>
        <xdr:cNvCxnSpPr/>
      </xdr:nvCxnSpPr>
      <xdr:spPr>
        <a:xfrm flipV="1">
          <a:off x="17018000" y="13945446"/>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49"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0" name="直線コネクタ 249"/>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1"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2" name="直線コネクタ 251"/>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29211</xdr:rowOff>
    </xdr:from>
    <xdr:to>
      <xdr:col>24</xdr:col>
      <xdr:colOff>558800</xdr:colOff>
      <xdr:row>86</xdr:row>
      <xdr:rowOff>45296</xdr:rowOff>
    </xdr:to>
    <xdr:cxnSp macro="">
      <xdr:nvCxnSpPr>
        <xdr:cNvPr id="253" name="直線コネクタ 252"/>
        <xdr:cNvCxnSpPr/>
      </xdr:nvCxnSpPr>
      <xdr:spPr>
        <a:xfrm>
          <a:off x="16179800" y="14773911"/>
          <a:ext cx="8382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102040</xdr:rowOff>
    </xdr:from>
    <xdr:ext cx="762000" cy="259045"/>
    <xdr:sp macro="" textlink="">
      <xdr:nvSpPr>
        <xdr:cNvPr id="254" name="給与水準   （国との比較）平均値テキスト"/>
        <xdr:cNvSpPr txBox="1"/>
      </xdr:nvSpPr>
      <xdr:spPr>
        <a:xfrm>
          <a:off x="17106900" y="1450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55" name="フローチャート : 判断 254"/>
        <xdr:cNvSpPr/>
      </xdr:nvSpPr>
      <xdr:spPr>
        <a:xfrm>
          <a:off x="169672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29211</xdr:rowOff>
    </xdr:from>
    <xdr:to>
      <xdr:col>23</xdr:col>
      <xdr:colOff>406400</xdr:colOff>
      <xdr:row>87</xdr:row>
      <xdr:rowOff>42757</xdr:rowOff>
    </xdr:to>
    <xdr:cxnSp macro="">
      <xdr:nvCxnSpPr>
        <xdr:cNvPr id="256" name="直線コネクタ 255"/>
        <xdr:cNvCxnSpPr/>
      </xdr:nvCxnSpPr>
      <xdr:spPr>
        <a:xfrm flipV="1">
          <a:off x="15290800" y="14773911"/>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7" name="フローチャート : 判断 256"/>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100770</xdr:rowOff>
    </xdr:from>
    <xdr:ext cx="736600" cy="259045"/>
    <xdr:sp macro="" textlink="">
      <xdr:nvSpPr>
        <xdr:cNvPr id="258" name="テキスト ボックス 257"/>
        <xdr:cNvSpPr txBox="1"/>
      </xdr:nvSpPr>
      <xdr:spPr>
        <a:xfrm>
          <a:off x="15798800" y="143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42757</xdr:rowOff>
    </xdr:from>
    <xdr:to>
      <xdr:col>22</xdr:col>
      <xdr:colOff>203200</xdr:colOff>
      <xdr:row>90</xdr:row>
      <xdr:rowOff>51223</xdr:rowOff>
    </xdr:to>
    <xdr:cxnSp macro="">
      <xdr:nvCxnSpPr>
        <xdr:cNvPr id="259" name="直線コネクタ 258"/>
        <xdr:cNvCxnSpPr/>
      </xdr:nvCxnSpPr>
      <xdr:spPr>
        <a:xfrm flipV="1">
          <a:off x="14401800" y="14958907"/>
          <a:ext cx="889000" cy="52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0" name="フローチャート : 判断 259"/>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100770</xdr:rowOff>
    </xdr:from>
    <xdr:ext cx="762000" cy="259045"/>
    <xdr:sp macro="" textlink="">
      <xdr:nvSpPr>
        <xdr:cNvPr id="261" name="テキスト ボックス 260"/>
        <xdr:cNvSpPr txBox="1"/>
      </xdr:nvSpPr>
      <xdr:spPr>
        <a:xfrm>
          <a:off x="14909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126154</xdr:rowOff>
    </xdr:from>
    <xdr:to>
      <xdr:col>21</xdr:col>
      <xdr:colOff>0</xdr:colOff>
      <xdr:row>90</xdr:row>
      <xdr:rowOff>51223</xdr:rowOff>
    </xdr:to>
    <xdr:cxnSp macro="">
      <xdr:nvCxnSpPr>
        <xdr:cNvPr id="262" name="直線コネクタ 261"/>
        <xdr:cNvCxnSpPr/>
      </xdr:nvCxnSpPr>
      <xdr:spPr>
        <a:xfrm>
          <a:off x="13512800" y="1538520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3" name="フローチャート : 判断 262"/>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18220</xdr:rowOff>
    </xdr:from>
    <xdr:ext cx="762000" cy="259045"/>
    <xdr:sp macro="" textlink="">
      <xdr:nvSpPr>
        <xdr:cNvPr id="264" name="テキスト ボックス 263"/>
        <xdr:cNvSpPr txBox="1"/>
      </xdr:nvSpPr>
      <xdr:spPr>
        <a:xfrm>
          <a:off x="14020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5" name="フローチャート : 判断 264"/>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18220</xdr:rowOff>
    </xdr:from>
    <xdr:ext cx="762000" cy="259045"/>
    <xdr:sp macro="" textlink="">
      <xdr:nvSpPr>
        <xdr:cNvPr id="266" name="テキスト ボックス 265"/>
        <xdr:cNvSpPr txBox="1"/>
      </xdr:nvSpPr>
      <xdr:spPr>
        <a:xfrm>
          <a:off x="13131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165946</xdr:rowOff>
    </xdr:from>
    <xdr:to>
      <xdr:col>24</xdr:col>
      <xdr:colOff>609600</xdr:colOff>
      <xdr:row>86</xdr:row>
      <xdr:rowOff>96096</xdr:rowOff>
    </xdr:to>
    <xdr:sp macro="" textlink="">
      <xdr:nvSpPr>
        <xdr:cNvPr id="272" name="円/楕円 271"/>
        <xdr:cNvSpPr/>
      </xdr:nvSpPr>
      <xdr:spPr>
        <a:xfrm>
          <a:off x="169672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138023</xdr:rowOff>
    </xdr:from>
    <xdr:ext cx="762000" cy="259045"/>
    <xdr:sp macro="" textlink="">
      <xdr:nvSpPr>
        <xdr:cNvPr id="273" name="給与水準   （国との比較）該当値テキスト"/>
        <xdr:cNvSpPr txBox="1"/>
      </xdr:nvSpPr>
      <xdr:spPr>
        <a:xfrm>
          <a:off x="17106900" y="147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149861</xdr:rowOff>
    </xdr:from>
    <xdr:to>
      <xdr:col>23</xdr:col>
      <xdr:colOff>457200</xdr:colOff>
      <xdr:row>86</xdr:row>
      <xdr:rowOff>80011</xdr:rowOff>
    </xdr:to>
    <xdr:sp macro="" textlink="">
      <xdr:nvSpPr>
        <xdr:cNvPr id="274" name="円/楕円 273"/>
        <xdr:cNvSpPr/>
      </xdr:nvSpPr>
      <xdr:spPr>
        <a:xfrm>
          <a:off x="16129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64788</xdr:rowOff>
    </xdr:from>
    <xdr:ext cx="736600" cy="259045"/>
    <xdr:sp macro="" textlink="">
      <xdr:nvSpPr>
        <xdr:cNvPr id="275" name="テキスト ボックス 274"/>
        <xdr:cNvSpPr txBox="1"/>
      </xdr:nvSpPr>
      <xdr:spPr>
        <a:xfrm>
          <a:off x="15798800" y="1480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163407</xdr:rowOff>
    </xdr:from>
    <xdr:to>
      <xdr:col>22</xdr:col>
      <xdr:colOff>254000</xdr:colOff>
      <xdr:row>87</xdr:row>
      <xdr:rowOff>93557</xdr:rowOff>
    </xdr:to>
    <xdr:sp macro="" textlink="">
      <xdr:nvSpPr>
        <xdr:cNvPr id="276" name="円/楕円 275"/>
        <xdr:cNvSpPr/>
      </xdr:nvSpPr>
      <xdr:spPr>
        <a:xfrm>
          <a:off x="152400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78334</xdr:rowOff>
    </xdr:from>
    <xdr:ext cx="762000" cy="259045"/>
    <xdr:sp macro="" textlink="">
      <xdr:nvSpPr>
        <xdr:cNvPr id="277" name="テキスト ボックス 276"/>
        <xdr:cNvSpPr txBox="1"/>
      </xdr:nvSpPr>
      <xdr:spPr>
        <a:xfrm>
          <a:off x="14909800" y="14994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20</xdr:col>
      <xdr:colOff>635000</xdr:colOff>
      <xdr:row>90</xdr:row>
      <xdr:rowOff>423</xdr:rowOff>
    </xdr:from>
    <xdr:to>
      <xdr:col>21</xdr:col>
      <xdr:colOff>50800</xdr:colOff>
      <xdr:row>90</xdr:row>
      <xdr:rowOff>102023</xdr:rowOff>
    </xdr:to>
    <xdr:sp macro="" textlink="">
      <xdr:nvSpPr>
        <xdr:cNvPr id="278" name="円/楕円 277"/>
        <xdr:cNvSpPr/>
      </xdr:nvSpPr>
      <xdr:spPr>
        <a:xfrm>
          <a:off x="14351000" y="1543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86800</xdr:rowOff>
    </xdr:from>
    <xdr:ext cx="762000" cy="259045"/>
    <xdr:sp macro="" textlink="">
      <xdr:nvSpPr>
        <xdr:cNvPr id="279" name="テキスト ボックス 278"/>
        <xdr:cNvSpPr txBox="1"/>
      </xdr:nvSpPr>
      <xdr:spPr>
        <a:xfrm>
          <a:off x="14020800" y="1551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75354</xdr:rowOff>
    </xdr:from>
    <xdr:to>
      <xdr:col>19</xdr:col>
      <xdr:colOff>533400</xdr:colOff>
      <xdr:row>90</xdr:row>
      <xdr:rowOff>5504</xdr:rowOff>
    </xdr:to>
    <xdr:sp macro="" textlink="">
      <xdr:nvSpPr>
        <xdr:cNvPr id="280" name="円/楕円 279"/>
        <xdr:cNvSpPr/>
      </xdr:nvSpPr>
      <xdr:spPr>
        <a:xfrm>
          <a:off x="13462000" y="1533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161731</xdr:rowOff>
    </xdr:from>
    <xdr:ext cx="762000" cy="259045"/>
    <xdr:sp macro="" textlink="">
      <xdr:nvSpPr>
        <xdr:cNvPr id="281" name="テキスト ボックス 280"/>
        <xdr:cNvSpPr txBox="1"/>
      </xdr:nvSpPr>
      <xdr:spPr>
        <a:xfrm>
          <a:off x="13131800" y="1542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類似団体平均より少ない人数で推移している。</a:t>
          </a:r>
          <a:endParaRPr kumimoji="1" lang="en-US" altLang="ja-JP" sz="1300">
            <a:latin typeface="ＭＳ Ｐゴシック"/>
          </a:endParaRPr>
        </a:p>
        <a:p>
          <a:r>
            <a:rPr kumimoji="1" lang="ja-JP" altLang="en-US" sz="1300">
              <a:latin typeface="ＭＳ Ｐゴシック"/>
            </a:rPr>
            <a:t>今後も事務、事業運営の改善に努め、少ない職員数でも効率化を図ることで、住民サービスの維持、向上を図る。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70282</xdr:rowOff>
    </xdr:from>
    <xdr:to>
      <xdr:col>24</xdr:col>
      <xdr:colOff>558800</xdr:colOff>
      <xdr:row>66</xdr:row>
      <xdr:rowOff>91237</xdr:rowOff>
    </xdr:to>
    <xdr:cxnSp macro="">
      <xdr:nvCxnSpPr>
        <xdr:cNvPr id="308" name="直線コネクタ 307"/>
        <xdr:cNvCxnSpPr/>
      </xdr:nvCxnSpPr>
      <xdr:spPr>
        <a:xfrm flipV="1">
          <a:off x="17018000" y="10357282"/>
          <a:ext cx="0" cy="1049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63314</xdr:rowOff>
    </xdr:from>
    <xdr:ext cx="762000" cy="259045"/>
    <xdr:sp macro="" textlink="">
      <xdr:nvSpPr>
        <xdr:cNvPr id="309" name="定員管理の状況最小値テキスト"/>
        <xdr:cNvSpPr txBox="1"/>
      </xdr:nvSpPr>
      <xdr:spPr>
        <a:xfrm>
          <a:off x="17106900" y="1137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27.68</a:t>
          </a:r>
          <a:endParaRPr kumimoji="1" lang="ja-JP" altLang="en-US" sz="1000" b="1">
            <a:latin typeface="ＭＳ Ｐゴシック"/>
          </a:endParaRPr>
        </a:p>
      </xdr:txBody>
    </xdr:sp>
    <xdr:clientData/>
  </xdr:oneCellAnchor>
  <xdr:twoCellAnchor>
    <xdr:from>
      <xdr:col>24</xdr:col>
      <xdr:colOff>469900</xdr:colOff>
      <xdr:row>66</xdr:row>
      <xdr:rowOff>91237</xdr:rowOff>
    </xdr:from>
    <xdr:to>
      <xdr:col>24</xdr:col>
      <xdr:colOff>647700</xdr:colOff>
      <xdr:row>66</xdr:row>
      <xdr:rowOff>91237</xdr:rowOff>
    </xdr:to>
    <xdr:cxnSp macro="">
      <xdr:nvCxnSpPr>
        <xdr:cNvPr id="310" name="直線コネクタ 309"/>
        <xdr:cNvCxnSpPr/>
      </xdr:nvCxnSpPr>
      <xdr:spPr>
        <a:xfrm>
          <a:off x="16929100" y="1140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156659</xdr:rowOff>
    </xdr:from>
    <xdr:ext cx="762000" cy="259045"/>
    <xdr:sp macro="" textlink="">
      <xdr:nvSpPr>
        <xdr:cNvPr id="311" name="定員管理の状況最大値テキスト"/>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24</xdr:col>
      <xdr:colOff>469900</xdr:colOff>
      <xdr:row>60</xdr:row>
      <xdr:rowOff>70282</xdr:rowOff>
    </xdr:from>
    <xdr:to>
      <xdr:col>24</xdr:col>
      <xdr:colOff>647700</xdr:colOff>
      <xdr:row>60</xdr:row>
      <xdr:rowOff>70282</xdr:rowOff>
    </xdr:to>
    <xdr:cxnSp macro="">
      <xdr:nvCxnSpPr>
        <xdr:cNvPr id="312" name="直線コネクタ 311"/>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102133</xdr:rowOff>
    </xdr:from>
    <xdr:to>
      <xdr:col>24</xdr:col>
      <xdr:colOff>558800</xdr:colOff>
      <xdr:row>60</xdr:row>
      <xdr:rowOff>114681</xdr:rowOff>
    </xdr:to>
    <xdr:cxnSp macro="">
      <xdr:nvCxnSpPr>
        <xdr:cNvPr id="313" name="直線コネクタ 312"/>
        <xdr:cNvCxnSpPr/>
      </xdr:nvCxnSpPr>
      <xdr:spPr>
        <a:xfrm flipV="1">
          <a:off x="16179800" y="10389133"/>
          <a:ext cx="8382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18940</xdr:rowOff>
    </xdr:from>
    <xdr:ext cx="762000" cy="259045"/>
    <xdr:sp macro="" textlink="">
      <xdr:nvSpPr>
        <xdr:cNvPr id="314" name="定員管理の状況平均値テキスト"/>
        <xdr:cNvSpPr txBox="1"/>
      </xdr:nvSpPr>
      <xdr:spPr>
        <a:xfrm>
          <a:off x="17106900" y="10477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46863</xdr:rowOff>
    </xdr:from>
    <xdr:to>
      <xdr:col>24</xdr:col>
      <xdr:colOff>609600</xdr:colOff>
      <xdr:row>61</xdr:row>
      <xdr:rowOff>148463</xdr:rowOff>
    </xdr:to>
    <xdr:sp macro="" textlink="">
      <xdr:nvSpPr>
        <xdr:cNvPr id="315" name="フローチャート : 判断 314"/>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107442</xdr:rowOff>
    </xdr:from>
    <xdr:to>
      <xdr:col>23</xdr:col>
      <xdr:colOff>406400</xdr:colOff>
      <xdr:row>60</xdr:row>
      <xdr:rowOff>114681</xdr:rowOff>
    </xdr:to>
    <xdr:cxnSp macro="">
      <xdr:nvCxnSpPr>
        <xdr:cNvPr id="316" name="直線コネクタ 315"/>
        <xdr:cNvCxnSpPr/>
      </xdr:nvCxnSpPr>
      <xdr:spPr>
        <a:xfrm>
          <a:off x="15290800" y="1039444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62788</xdr:rowOff>
    </xdr:from>
    <xdr:to>
      <xdr:col>23</xdr:col>
      <xdr:colOff>457200</xdr:colOff>
      <xdr:row>61</xdr:row>
      <xdr:rowOff>164388</xdr:rowOff>
    </xdr:to>
    <xdr:sp macro="" textlink="">
      <xdr:nvSpPr>
        <xdr:cNvPr id="317" name="フローチャート : 判断 316"/>
        <xdr:cNvSpPr/>
      </xdr:nvSpPr>
      <xdr:spPr>
        <a:xfrm>
          <a:off x="16129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149165</xdr:rowOff>
    </xdr:from>
    <xdr:ext cx="736600" cy="259045"/>
    <xdr:sp macro="" textlink="">
      <xdr:nvSpPr>
        <xdr:cNvPr id="318" name="テキスト ボックス 317"/>
        <xdr:cNvSpPr txBox="1"/>
      </xdr:nvSpPr>
      <xdr:spPr>
        <a:xfrm>
          <a:off x="15798800" y="10607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107442</xdr:rowOff>
    </xdr:from>
    <xdr:to>
      <xdr:col>22</xdr:col>
      <xdr:colOff>203200</xdr:colOff>
      <xdr:row>60</xdr:row>
      <xdr:rowOff>107442</xdr:rowOff>
    </xdr:to>
    <xdr:cxnSp macro="">
      <xdr:nvCxnSpPr>
        <xdr:cNvPr id="319" name="直線コネクタ 318"/>
        <xdr:cNvCxnSpPr/>
      </xdr:nvCxnSpPr>
      <xdr:spPr>
        <a:xfrm>
          <a:off x="14401800" y="103944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57480</xdr:rowOff>
    </xdr:from>
    <xdr:to>
      <xdr:col>22</xdr:col>
      <xdr:colOff>254000</xdr:colOff>
      <xdr:row>61</xdr:row>
      <xdr:rowOff>159080</xdr:rowOff>
    </xdr:to>
    <xdr:sp macro="" textlink="">
      <xdr:nvSpPr>
        <xdr:cNvPr id="320" name="フローチャート : 判断 319"/>
        <xdr:cNvSpPr/>
      </xdr:nvSpPr>
      <xdr:spPr>
        <a:xfrm>
          <a:off x="15240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143857</xdr:rowOff>
    </xdr:from>
    <xdr:ext cx="762000" cy="259045"/>
    <xdr:sp macro="" textlink="">
      <xdr:nvSpPr>
        <xdr:cNvPr id="321" name="テキスト ボックス 320"/>
        <xdr:cNvSpPr txBox="1"/>
      </xdr:nvSpPr>
      <xdr:spPr>
        <a:xfrm>
          <a:off x="14909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107442</xdr:rowOff>
    </xdr:from>
    <xdr:to>
      <xdr:col>21</xdr:col>
      <xdr:colOff>0</xdr:colOff>
      <xdr:row>60</xdr:row>
      <xdr:rowOff>112268</xdr:rowOff>
    </xdr:to>
    <xdr:cxnSp macro="">
      <xdr:nvCxnSpPr>
        <xdr:cNvPr id="322" name="直線コネクタ 321"/>
        <xdr:cNvCxnSpPr/>
      </xdr:nvCxnSpPr>
      <xdr:spPr>
        <a:xfrm flipV="1">
          <a:off x="13512800" y="1039444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54102</xdr:rowOff>
    </xdr:from>
    <xdr:to>
      <xdr:col>21</xdr:col>
      <xdr:colOff>50800</xdr:colOff>
      <xdr:row>61</xdr:row>
      <xdr:rowOff>155702</xdr:rowOff>
    </xdr:to>
    <xdr:sp macro="" textlink="">
      <xdr:nvSpPr>
        <xdr:cNvPr id="323" name="フローチャート : 判断 322"/>
        <xdr:cNvSpPr/>
      </xdr:nvSpPr>
      <xdr:spPr>
        <a:xfrm>
          <a:off x="14351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140479</xdr:rowOff>
    </xdr:from>
    <xdr:ext cx="762000" cy="259045"/>
    <xdr:sp macro="" textlink="">
      <xdr:nvSpPr>
        <xdr:cNvPr id="324" name="テキスト ボックス 323"/>
        <xdr:cNvSpPr txBox="1"/>
      </xdr:nvSpPr>
      <xdr:spPr>
        <a:xfrm>
          <a:off x="14020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25" name="フローチャート : 判断 324"/>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147718</xdr:rowOff>
    </xdr:from>
    <xdr:ext cx="762000" cy="259045"/>
    <xdr:sp macro="" textlink="">
      <xdr:nvSpPr>
        <xdr:cNvPr id="326" name="テキスト ボックス 325"/>
        <xdr:cNvSpPr txBox="1"/>
      </xdr:nvSpPr>
      <xdr:spPr>
        <a:xfrm>
          <a:off x="13131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51333</xdr:rowOff>
    </xdr:from>
    <xdr:to>
      <xdr:col>24</xdr:col>
      <xdr:colOff>609600</xdr:colOff>
      <xdr:row>60</xdr:row>
      <xdr:rowOff>152933</xdr:rowOff>
    </xdr:to>
    <xdr:sp macro="" textlink="">
      <xdr:nvSpPr>
        <xdr:cNvPr id="332" name="円/楕円 331"/>
        <xdr:cNvSpPr/>
      </xdr:nvSpPr>
      <xdr:spPr>
        <a:xfrm>
          <a:off x="16967200" y="1033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144060</xdr:rowOff>
    </xdr:from>
    <xdr:ext cx="762000" cy="259045"/>
    <xdr:sp macro="" textlink="">
      <xdr:nvSpPr>
        <xdr:cNvPr id="333" name="定員管理の状況該当値テキスト"/>
        <xdr:cNvSpPr txBox="1"/>
      </xdr:nvSpPr>
      <xdr:spPr>
        <a:xfrm>
          <a:off x="17106900" y="102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63881</xdr:rowOff>
    </xdr:from>
    <xdr:to>
      <xdr:col>23</xdr:col>
      <xdr:colOff>457200</xdr:colOff>
      <xdr:row>60</xdr:row>
      <xdr:rowOff>165481</xdr:rowOff>
    </xdr:to>
    <xdr:sp macro="" textlink="">
      <xdr:nvSpPr>
        <xdr:cNvPr id="334" name="円/楕円 333"/>
        <xdr:cNvSpPr/>
      </xdr:nvSpPr>
      <xdr:spPr>
        <a:xfrm>
          <a:off x="16129000" y="1035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4208</xdr:rowOff>
    </xdr:from>
    <xdr:ext cx="736600" cy="259045"/>
    <xdr:sp macro="" textlink="">
      <xdr:nvSpPr>
        <xdr:cNvPr id="335" name="テキスト ボックス 334"/>
        <xdr:cNvSpPr txBox="1"/>
      </xdr:nvSpPr>
      <xdr:spPr>
        <a:xfrm>
          <a:off x="15798800" y="10119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56642</xdr:rowOff>
    </xdr:from>
    <xdr:to>
      <xdr:col>22</xdr:col>
      <xdr:colOff>254000</xdr:colOff>
      <xdr:row>60</xdr:row>
      <xdr:rowOff>158242</xdr:rowOff>
    </xdr:to>
    <xdr:sp macro="" textlink="">
      <xdr:nvSpPr>
        <xdr:cNvPr id="336" name="円/楕円 335"/>
        <xdr:cNvSpPr/>
      </xdr:nvSpPr>
      <xdr:spPr>
        <a:xfrm>
          <a:off x="15240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168419</xdr:rowOff>
    </xdr:from>
    <xdr:ext cx="762000" cy="259045"/>
    <xdr:sp macro="" textlink="">
      <xdr:nvSpPr>
        <xdr:cNvPr id="337" name="テキスト ボックス 336"/>
        <xdr:cNvSpPr txBox="1"/>
      </xdr:nvSpPr>
      <xdr:spPr>
        <a:xfrm>
          <a:off x="14909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56642</xdr:rowOff>
    </xdr:from>
    <xdr:to>
      <xdr:col>21</xdr:col>
      <xdr:colOff>50800</xdr:colOff>
      <xdr:row>60</xdr:row>
      <xdr:rowOff>158242</xdr:rowOff>
    </xdr:to>
    <xdr:sp macro="" textlink="">
      <xdr:nvSpPr>
        <xdr:cNvPr id="338" name="円/楕円 337"/>
        <xdr:cNvSpPr/>
      </xdr:nvSpPr>
      <xdr:spPr>
        <a:xfrm>
          <a:off x="14351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168419</xdr:rowOff>
    </xdr:from>
    <xdr:ext cx="762000" cy="259045"/>
    <xdr:sp macro="" textlink="">
      <xdr:nvSpPr>
        <xdr:cNvPr id="339" name="テキスト ボックス 338"/>
        <xdr:cNvSpPr txBox="1"/>
      </xdr:nvSpPr>
      <xdr:spPr>
        <a:xfrm>
          <a:off x="14020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61468</xdr:rowOff>
    </xdr:from>
    <xdr:to>
      <xdr:col>19</xdr:col>
      <xdr:colOff>533400</xdr:colOff>
      <xdr:row>60</xdr:row>
      <xdr:rowOff>163068</xdr:rowOff>
    </xdr:to>
    <xdr:sp macro="" textlink="">
      <xdr:nvSpPr>
        <xdr:cNvPr id="340" name="円/楕円 339"/>
        <xdr:cNvSpPr/>
      </xdr:nvSpPr>
      <xdr:spPr>
        <a:xfrm>
          <a:off x="13462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1795</xdr:rowOff>
    </xdr:from>
    <xdr:ext cx="762000" cy="259045"/>
    <xdr:sp macro="" textlink="">
      <xdr:nvSpPr>
        <xdr:cNvPr id="341" name="テキスト ボックス 340"/>
        <xdr:cNvSpPr txBox="1"/>
      </xdr:nvSpPr>
      <xdr:spPr>
        <a:xfrm>
          <a:off x="13131800" y="1011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26</a:t>
          </a:r>
          <a:r>
            <a:rPr kumimoji="1" lang="ja-JP" altLang="en-US" sz="1300">
              <a:latin typeface="ＭＳ Ｐゴシック"/>
            </a:rPr>
            <a:t>年度以前は類似団体平均より比率が高かったが、</a:t>
          </a:r>
          <a:r>
            <a:rPr kumimoji="1" lang="en-US" altLang="ja-JP" sz="1300">
              <a:latin typeface="ＭＳ Ｐゴシック"/>
            </a:rPr>
            <a:t>27</a:t>
          </a:r>
          <a:r>
            <a:rPr kumimoji="1" lang="ja-JP" altLang="en-US" sz="1300">
              <a:latin typeface="ＭＳ Ｐゴシック"/>
            </a:rPr>
            <a:t>年度は類似団体と同水準の</a:t>
          </a:r>
          <a:r>
            <a:rPr kumimoji="1" lang="en-US" altLang="ja-JP" sz="1300">
              <a:latin typeface="ＭＳ Ｐゴシック"/>
            </a:rPr>
            <a:t>8.3%</a:t>
          </a:r>
          <a:r>
            <a:rPr kumimoji="1" lang="ja-JP" altLang="en-US" sz="1300">
              <a:latin typeface="ＭＳ Ｐゴシック"/>
            </a:rPr>
            <a:t>となり、年々改善している。</a:t>
          </a:r>
          <a:r>
            <a:rPr kumimoji="1" lang="en-US" altLang="ja-JP" sz="1300">
              <a:latin typeface="ＭＳ Ｐゴシック"/>
            </a:rPr>
            <a:t>27</a:t>
          </a:r>
          <a:r>
            <a:rPr kumimoji="1" lang="ja-JP" altLang="en-US" sz="1300">
              <a:latin typeface="ＭＳ Ｐゴシック"/>
            </a:rPr>
            <a:t>年度の比率が改善した要因は、公債費の減少と公営企業債の償還に対する繰入額の減少が挙げられる。今後、町営住宅整備に対する起債償還が本格化することから、比率が再び上昇することが見込まれる。今後も地方債に大きく頼らない財源運営に努め、新規発行抑制に努める。</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8" name="直線コネクタ 35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9" name="テキスト ボックス 35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0" name="直線コネクタ 35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1" name="テキスト ボックス 36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2" name="直線コネクタ 36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3" name="テキスト ボックス 36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4" name="直線コネクタ 36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5" name="テキスト ボックス 36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6" name="直線コネクタ 36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7" name="テキスト ボックス 36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8" name="直線コネクタ 36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9" name="テキスト ボックス 368"/>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31448</xdr:rowOff>
    </xdr:from>
    <xdr:to>
      <xdr:col>24</xdr:col>
      <xdr:colOff>558800</xdr:colOff>
      <xdr:row>46</xdr:row>
      <xdr:rowOff>29028</xdr:rowOff>
    </xdr:to>
    <xdr:cxnSp macro="">
      <xdr:nvCxnSpPr>
        <xdr:cNvPr id="372" name="直線コネクタ 371"/>
        <xdr:cNvCxnSpPr/>
      </xdr:nvCxnSpPr>
      <xdr:spPr>
        <a:xfrm flipV="1">
          <a:off x="17018000" y="6203648"/>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46</xdr:row>
      <xdr:rowOff>1105</xdr:rowOff>
    </xdr:from>
    <xdr:ext cx="762000" cy="259045"/>
    <xdr:sp macro="" textlink="">
      <xdr:nvSpPr>
        <xdr:cNvPr id="373" name="公債費負担の状況最小値テキスト"/>
        <xdr:cNvSpPr txBox="1"/>
      </xdr:nvSpPr>
      <xdr:spPr>
        <a:xfrm>
          <a:off x="17106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46</xdr:row>
      <xdr:rowOff>29028</xdr:rowOff>
    </xdr:from>
    <xdr:to>
      <xdr:col>24</xdr:col>
      <xdr:colOff>647700</xdr:colOff>
      <xdr:row>46</xdr:row>
      <xdr:rowOff>29028</xdr:rowOff>
    </xdr:to>
    <xdr:cxnSp macro="">
      <xdr:nvCxnSpPr>
        <xdr:cNvPr id="374" name="直線コネクタ 373"/>
        <xdr:cNvCxnSpPr/>
      </xdr:nvCxnSpPr>
      <xdr:spPr>
        <a:xfrm>
          <a:off x="16929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117825</xdr:rowOff>
    </xdr:from>
    <xdr:ext cx="762000" cy="259045"/>
    <xdr:sp macro="" textlink="">
      <xdr:nvSpPr>
        <xdr:cNvPr id="375"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31448</xdr:rowOff>
    </xdr:from>
    <xdr:to>
      <xdr:col>24</xdr:col>
      <xdr:colOff>647700</xdr:colOff>
      <xdr:row>36</xdr:row>
      <xdr:rowOff>31448</xdr:rowOff>
    </xdr:to>
    <xdr:cxnSp macro="">
      <xdr:nvCxnSpPr>
        <xdr:cNvPr id="376" name="直線コネクタ 375"/>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47474</xdr:rowOff>
    </xdr:from>
    <xdr:to>
      <xdr:col>24</xdr:col>
      <xdr:colOff>558800</xdr:colOff>
      <xdr:row>42</xdr:row>
      <xdr:rowOff>94343</xdr:rowOff>
    </xdr:to>
    <xdr:cxnSp macro="">
      <xdr:nvCxnSpPr>
        <xdr:cNvPr id="377" name="直線コネクタ 376"/>
        <xdr:cNvCxnSpPr/>
      </xdr:nvCxnSpPr>
      <xdr:spPr>
        <a:xfrm flipV="1">
          <a:off x="16179800" y="7076924"/>
          <a:ext cx="8382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37694</xdr:rowOff>
    </xdr:from>
    <xdr:ext cx="762000" cy="259045"/>
    <xdr:sp macro="" textlink="">
      <xdr:nvSpPr>
        <xdr:cNvPr id="378" name="公債費負担の状況平均値テキスト"/>
        <xdr:cNvSpPr txBox="1"/>
      </xdr:nvSpPr>
      <xdr:spPr>
        <a:xfrm>
          <a:off x="17106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65617</xdr:rowOff>
    </xdr:from>
    <xdr:to>
      <xdr:col>24</xdr:col>
      <xdr:colOff>609600</xdr:colOff>
      <xdr:row>41</xdr:row>
      <xdr:rowOff>167217</xdr:rowOff>
    </xdr:to>
    <xdr:sp macro="" textlink="">
      <xdr:nvSpPr>
        <xdr:cNvPr id="379" name="フローチャート : 判断 378"/>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94343</xdr:rowOff>
    </xdr:from>
    <xdr:to>
      <xdr:col>23</xdr:col>
      <xdr:colOff>406400</xdr:colOff>
      <xdr:row>43</xdr:row>
      <xdr:rowOff>129722</xdr:rowOff>
    </xdr:to>
    <xdr:cxnSp macro="">
      <xdr:nvCxnSpPr>
        <xdr:cNvPr id="380" name="直線コネクタ 379"/>
        <xdr:cNvCxnSpPr/>
      </xdr:nvCxnSpPr>
      <xdr:spPr>
        <a:xfrm flipV="1">
          <a:off x="15290800" y="7295243"/>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88598</xdr:rowOff>
    </xdr:from>
    <xdr:to>
      <xdr:col>23</xdr:col>
      <xdr:colOff>457200</xdr:colOff>
      <xdr:row>42</xdr:row>
      <xdr:rowOff>18748</xdr:rowOff>
    </xdr:to>
    <xdr:sp macro="" textlink="">
      <xdr:nvSpPr>
        <xdr:cNvPr id="381" name="フローチャート : 判断 380"/>
        <xdr:cNvSpPr/>
      </xdr:nvSpPr>
      <xdr:spPr>
        <a:xfrm>
          <a:off x="16129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28925</xdr:rowOff>
    </xdr:from>
    <xdr:ext cx="736600" cy="259045"/>
    <xdr:sp macro="" textlink="">
      <xdr:nvSpPr>
        <xdr:cNvPr id="382" name="テキスト ボックス 381"/>
        <xdr:cNvSpPr txBox="1"/>
      </xdr:nvSpPr>
      <xdr:spPr>
        <a:xfrm>
          <a:off x="15798800" y="688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129722</xdr:rowOff>
    </xdr:from>
    <xdr:to>
      <xdr:col>22</xdr:col>
      <xdr:colOff>203200</xdr:colOff>
      <xdr:row>44</xdr:row>
      <xdr:rowOff>38705</xdr:rowOff>
    </xdr:to>
    <xdr:cxnSp macro="">
      <xdr:nvCxnSpPr>
        <xdr:cNvPr id="383" name="直線コネクタ 382"/>
        <xdr:cNvCxnSpPr/>
      </xdr:nvCxnSpPr>
      <xdr:spPr>
        <a:xfrm flipV="1">
          <a:off x="14401800" y="750207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32052</xdr:rowOff>
    </xdr:from>
    <xdr:to>
      <xdr:col>22</xdr:col>
      <xdr:colOff>254000</xdr:colOff>
      <xdr:row>42</xdr:row>
      <xdr:rowOff>133652</xdr:rowOff>
    </xdr:to>
    <xdr:sp macro="" textlink="">
      <xdr:nvSpPr>
        <xdr:cNvPr id="384" name="フローチャート : 判断 383"/>
        <xdr:cNvSpPr/>
      </xdr:nvSpPr>
      <xdr:spPr>
        <a:xfrm>
          <a:off x="15240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143829</xdr:rowOff>
    </xdr:from>
    <xdr:ext cx="762000" cy="259045"/>
    <xdr:sp macro="" textlink="">
      <xdr:nvSpPr>
        <xdr:cNvPr id="385" name="テキスト ボックス 384"/>
        <xdr:cNvSpPr txBox="1"/>
      </xdr:nvSpPr>
      <xdr:spPr>
        <a:xfrm>
          <a:off x="14909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38705</xdr:rowOff>
    </xdr:from>
    <xdr:to>
      <xdr:col>21</xdr:col>
      <xdr:colOff>0</xdr:colOff>
      <xdr:row>44</xdr:row>
      <xdr:rowOff>73176</xdr:rowOff>
    </xdr:to>
    <xdr:cxnSp macro="">
      <xdr:nvCxnSpPr>
        <xdr:cNvPr id="386" name="直線コネクタ 385"/>
        <xdr:cNvCxnSpPr/>
      </xdr:nvCxnSpPr>
      <xdr:spPr>
        <a:xfrm flipV="1">
          <a:off x="13512800" y="758250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123976</xdr:rowOff>
    </xdr:from>
    <xdr:to>
      <xdr:col>21</xdr:col>
      <xdr:colOff>50800</xdr:colOff>
      <xdr:row>43</xdr:row>
      <xdr:rowOff>54126</xdr:rowOff>
    </xdr:to>
    <xdr:sp macro="" textlink="">
      <xdr:nvSpPr>
        <xdr:cNvPr id="387" name="フローチャート : 判断 386"/>
        <xdr:cNvSpPr/>
      </xdr:nvSpPr>
      <xdr:spPr>
        <a:xfrm>
          <a:off x="14351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64303</xdr:rowOff>
    </xdr:from>
    <xdr:ext cx="762000" cy="259045"/>
    <xdr:sp macro="" textlink="">
      <xdr:nvSpPr>
        <xdr:cNvPr id="388" name="テキスト ボックス 387"/>
        <xdr:cNvSpPr txBox="1"/>
      </xdr:nvSpPr>
      <xdr:spPr>
        <a:xfrm>
          <a:off x="14020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32959</xdr:rowOff>
    </xdr:from>
    <xdr:to>
      <xdr:col>19</xdr:col>
      <xdr:colOff>533400</xdr:colOff>
      <xdr:row>43</xdr:row>
      <xdr:rowOff>134559</xdr:rowOff>
    </xdr:to>
    <xdr:sp macro="" textlink="">
      <xdr:nvSpPr>
        <xdr:cNvPr id="389" name="フローチャート : 判断 388"/>
        <xdr:cNvSpPr/>
      </xdr:nvSpPr>
      <xdr:spPr>
        <a:xfrm>
          <a:off x="13462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144736</xdr:rowOff>
    </xdr:from>
    <xdr:ext cx="762000" cy="259045"/>
    <xdr:sp macro="" textlink="">
      <xdr:nvSpPr>
        <xdr:cNvPr id="390" name="テキスト ボックス 389"/>
        <xdr:cNvSpPr txBox="1"/>
      </xdr:nvSpPr>
      <xdr:spPr>
        <a:xfrm>
          <a:off x="13131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168124</xdr:rowOff>
    </xdr:from>
    <xdr:to>
      <xdr:col>24</xdr:col>
      <xdr:colOff>609600</xdr:colOff>
      <xdr:row>41</xdr:row>
      <xdr:rowOff>98274</xdr:rowOff>
    </xdr:to>
    <xdr:sp macro="" textlink="">
      <xdr:nvSpPr>
        <xdr:cNvPr id="396" name="円/楕円 395"/>
        <xdr:cNvSpPr/>
      </xdr:nvSpPr>
      <xdr:spPr>
        <a:xfrm>
          <a:off x="169672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13201</xdr:rowOff>
    </xdr:from>
    <xdr:ext cx="762000" cy="259045"/>
    <xdr:sp macro="" textlink="">
      <xdr:nvSpPr>
        <xdr:cNvPr id="397" name="公債費負担の状況該当値テキスト"/>
        <xdr:cNvSpPr txBox="1"/>
      </xdr:nvSpPr>
      <xdr:spPr>
        <a:xfrm>
          <a:off x="171069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43543</xdr:rowOff>
    </xdr:from>
    <xdr:to>
      <xdr:col>23</xdr:col>
      <xdr:colOff>457200</xdr:colOff>
      <xdr:row>42</xdr:row>
      <xdr:rowOff>145143</xdr:rowOff>
    </xdr:to>
    <xdr:sp macro="" textlink="">
      <xdr:nvSpPr>
        <xdr:cNvPr id="398" name="円/楕円 397"/>
        <xdr:cNvSpPr/>
      </xdr:nvSpPr>
      <xdr:spPr>
        <a:xfrm>
          <a:off x="16129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129920</xdr:rowOff>
    </xdr:from>
    <xdr:ext cx="736600" cy="259045"/>
    <xdr:sp macro="" textlink="">
      <xdr:nvSpPr>
        <xdr:cNvPr id="399" name="テキスト ボックス 398"/>
        <xdr:cNvSpPr txBox="1"/>
      </xdr:nvSpPr>
      <xdr:spPr>
        <a:xfrm>
          <a:off x="15798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78922</xdr:rowOff>
    </xdr:from>
    <xdr:to>
      <xdr:col>22</xdr:col>
      <xdr:colOff>254000</xdr:colOff>
      <xdr:row>44</xdr:row>
      <xdr:rowOff>9072</xdr:rowOff>
    </xdr:to>
    <xdr:sp macro="" textlink="">
      <xdr:nvSpPr>
        <xdr:cNvPr id="400" name="円/楕円 399"/>
        <xdr:cNvSpPr/>
      </xdr:nvSpPr>
      <xdr:spPr>
        <a:xfrm>
          <a:off x="15240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165299</xdr:rowOff>
    </xdr:from>
    <xdr:ext cx="762000" cy="259045"/>
    <xdr:sp macro="" textlink="">
      <xdr:nvSpPr>
        <xdr:cNvPr id="401" name="テキスト ボックス 400"/>
        <xdr:cNvSpPr txBox="1"/>
      </xdr:nvSpPr>
      <xdr:spPr>
        <a:xfrm>
          <a:off x="14909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159355</xdr:rowOff>
    </xdr:from>
    <xdr:to>
      <xdr:col>21</xdr:col>
      <xdr:colOff>50800</xdr:colOff>
      <xdr:row>44</xdr:row>
      <xdr:rowOff>89505</xdr:rowOff>
    </xdr:to>
    <xdr:sp macro="" textlink="">
      <xdr:nvSpPr>
        <xdr:cNvPr id="402" name="円/楕円 401"/>
        <xdr:cNvSpPr/>
      </xdr:nvSpPr>
      <xdr:spPr>
        <a:xfrm>
          <a:off x="14351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74282</xdr:rowOff>
    </xdr:from>
    <xdr:ext cx="762000" cy="259045"/>
    <xdr:sp macro="" textlink="">
      <xdr:nvSpPr>
        <xdr:cNvPr id="403" name="テキスト ボックス 402"/>
        <xdr:cNvSpPr txBox="1"/>
      </xdr:nvSpPr>
      <xdr:spPr>
        <a:xfrm>
          <a:off x="14020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22376</xdr:rowOff>
    </xdr:from>
    <xdr:to>
      <xdr:col>19</xdr:col>
      <xdr:colOff>533400</xdr:colOff>
      <xdr:row>44</xdr:row>
      <xdr:rowOff>123976</xdr:rowOff>
    </xdr:to>
    <xdr:sp macro="" textlink="">
      <xdr:nvSpPr>
        <xdr:cNvPr id="404" name="円/楕円 403"/>
        <xdr:cNvSpPr/>
      </xdr:nvSpPr>
      <xdr:spPr>
        <a:xfrm>
          <a:off x="13462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108753</xdr:rowOff>
    </xdr:from>
    <xdr:ext cx="762000" cy="259045"/>
    <xdr:sp macro="" textlink="">
      <xdr:nvSpPr>
        <xdr:cNvPr id="405" name="テキスト ボックス 404"/>
        <xdr:cNvSpPr txBox="1"/>
      </xdr:nvSpPr>
      <xdr:spPr>
        <a:xfrm>
          <a:off x="13131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27</a:t>
          </a:r>
          <a:r>
            <a:rPr kumimoji="1" lang="ja-JP" altLang="en-US" sz="1300">
              <a:latin typeface="ＭＳ Ｐゴシック"/>
            </a:rPr>
            <a:t>年度は</a:t>
          </a:r>
          <a:r>
            <a:rPr kumimoji="1" lang="en-US" altLang="ja-JP" sz="1300">
              <a:latin typeface="ＭＳ Ｐゴシック"/>
            </a:rPr>
            <a:t>14.3%</a:t>
          </a:r>
          <a:r>
            <a:rPr kumimoji="1" lang="ja-JP" altLang="en-US" sz="1300">
              <a:latin typeface="ＭＳ Ｐゴシック"/>
            </a:rPr>
            <a:t>と年々改善している。</a:t>
          </a:r>
          <a:r>
            <a:rPr kumimoji="1" lang="en-US" altLang="ja-JP" sz="1300">
              <a:latin typeface="ＭＳ Ｐゴシック"/>
            </a:rPr>
            <a:t>26</a:t>
          </a:r>
          <a:r>
            <a:rPr kumimoji="1" lang="ja-JP" altLang="en-US" sz="1300">
              <a:latin typeface="ＭＳ Ｐゴシック"/>
            </a:rPr>
            <a:t>年度より大幅に改善した要因は、地方債の現在高は増加したものの、公営企業債の償還に対する繰入見込額の減少、退職手当の負担見込額が減少したことが挙げられる。</a:t>
          </a:r>
          <a:endParaRPr kumimoji="1" lang="en-US" altLang="ja-JP" sz="1300">
            <a:latin typeface="ＭＳ Ｐゴシック"/>
          </a:endParaRPr>
        </a:p>
        <a:p>
          <a:r>
            <a:rPr kumimoji="1" lang="ja-JP" altLang="en-US" sz="1300">
              <a:latin typeface="ＭＳ Ｐゴシック"/>
            </a:rPr>
            <a:t>今後も、現在と後世への負担のバランスを考えながら、財政運営を進めていく。</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122301</xdr:rowOff>
    </xdr:to>
    <xdr:cxnSp macro="">
      <xdr:nvCxnSpPr>
        <xdr:cNvPr id="434" name="直線コネクタ 433"/>
        <xdr:cNvCxnSpPr/>
      </xdr:nvCxnSpPr>
      <xdr:spPr>
        <a:xfrm flipV="1">
          <a:off x="17018000" y="2370667"/>
          <a:ext cx="0" cy="1352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94378</xdr:rowOff>
    </xdr:from>
    <xdr:ext cx="762000" cy="259045"/>
    <xdr:sp macro="" textlink="">
      <xdr:nvSpPr>
        <xdr:cNvPr id="435" name="将来負担の状況最小値テキスト"/>
        <xdr:cNvSpPr txBox="1"/>
      </xdr:nvSpPr>
      <xdr:spPr>
        <a:xfrm>
          <a:off x="17106900" y="3694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168.1</a:t>
          </a:r>
          <a:endParaRPr kumimoji="1" lang="ja-JP" altLang="en-US" sz="1000" b="1">
            <a:latin typeface="ＭＳ Ｐゴシック"/>
          </a:endParaRPr>
        </a:p>
      </xdr:txBody>
    </xdr:sp>
    <xdr:clientData/>
  </xdr:oneCellAnchor>
  <xdr:twoCellAnchor>
    <xdr:from>
      <xdr:col>24</xdr:col>
      <xdr:colOff>469900</xdr:colOff>
      <xdr:row>21</xdr:row>
      <xdr:rowOff>122301</xdr:rowOff>
    </xdr:from>
    <xdr:to>
      <xdr:col>24</xdr:col>
      <xdr:colOff>647700</xdr:colOff>
      <xdr:row>21</xdr:row>
      <xdr:rowOff>122301</xdr:rowOff>
    </xdr:to>
    <xdr:cxnSp macro="">
      <xdr:nvCxnSpPr>
        <xdr:cNvPr id="436" name="直線コネクタ 435"/>
        <xdr:cNvCxnSpPr/>
      </xdr:nvCxnSpPr>
      <xdr:spPr>
        <a:xfrm>
          <a:off x="16929100" y="372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85386</xdr:rowOff>
    </xdr:from>
    <xdr:to>
      <xdr:col>24</xdr:col>
      <xdr:colOff>558800</xdr:colOff>
      <xdr:row>14</xdr:row>
      <xdr:rowOff>147320</xdr:rowOff>
    </xdr:to>
    <xdr:cxnSp macro="">
      <xdr:nvCxnSpPr>
        <xdr:cNvPr id="439" name="直線コネクタ 438"/>
        <xdr:cNvCxnSpPr/>
      </xdr:nvCxnSpPr>
      <xdr:spPr>
        <a:xfrm flipV="1">
          <a:off x="16179800" y="2485686"/>
          <a:ext cx="838200" cy="6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41461</xdr:rowOff>
    </xdr:from>
    <xdr:ext cx="762000" cy="259045"/>
    <xdr:sp macro="" textlink="">
      <xdr:nvSpPr>
        <xdr:cNvPr id="440" name="将来負担の状況平均値テキスト"/>
        <xdr:cNvSpPr txBox="1"/>
      </xdr:nvSpPr>
      <xdr:spPr>
        <a:xfrm>
          <a:off x="17106900" y="2270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24934</xdr:rowOff>
    </xdr:from>
    <xdr:to>
      <xdr:col>24</xdr:col>
      <xdr:colOff>609600</xdr:colOff>
      <xdr:row>14</xdr:row>
      <xdr:rowOff>126534</xdr:rowOff>
    </xdr:to>
    <xdr:sp macro="" textlink="">
      <xdr:nvSpPr>
        <xdr:cNvPr id="441" name="フローチャート : 判断 440"/>
        <xdr:cNvSpPr/>
      </xdr:nvSpPr>
      <xdr:spPr>
        <a:xfrm>
          <a:off x="169672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147320</xdr:rowOff>
    </xdr:from>
    <xdr:to>
      <xdr:col>23</xdr:col>
      <xdr:colOff>406400</xdr:colOff>
      <xdr:row>15</xdr:row>
      <xdr:rowOff>49064</xdr:rowOff>
    </xdr:to>
    <xdr:cxnSp macro="">
      <xdr:nvCxnSpPr>
        <xdr:cNvPr id="442" name="直線コネクタ 441"/>
        <xdr:cNvCxnSpPr/>
      </xdr:nvCxnSpPr>
      <xdr:spPr>
        <a:xfrm flipV="1">
          <a:off x="15290800" y="2547620"/>
          <a:ext cx="889000" cy="7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1609</xdr:rowOff>
    </xdr:from>
    <xdr:to>
      <xdr:col>23</xdr:col>
      <xdr:colOff>457200</xdr:colOff>
      <xdr:row>14</xdr:row>
      <xdr:rowOff>103209</xdr:rowOff>
    </xdr:to>
    <xdr:sp macro="" textlink="">
      <xdr:nvSpPr>
        <xdr:cNvPr id="443" name="フローチャート : 判断 442"/>
        <xdr:cNvSpPr/>
      </xdr:nvSpPr>
      <xdr:spPr>
        <a:xfrm>
          <a:off x="16129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113386</xdr:rowOff>
    </xdr:from>
    <xdr:ext cx="736600" cy="259045"/>
    <xdr:sp macro="" textlink="">
      <xdr:nvSpPr>
        <xdr:cNvPr id="444" name="テキスト ボックス 443"/>
        <xdr:cNvSpPr txBox="1"/>
      </xdr:nvSpPr>
      <xdr:spPr>
        <a:xfrm>
          <a:off x="15798800" y="217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49064</xdr:rowOff>
    </xdr:from>
    <xdr:to>
      <xdr:col>22</xdr:col>
      <xdr:colOff>203200</xdr:colOff>
      <xdr:row>15</xdr:row>
      <xdr:rowOff>74803</xdr:rowOff>
    </xdr:to>
    <xdr:cxnSp macro="">
      <xdr:nvCxnSpPr>
        <xdr:cNvPr id="445" name="直線コネクタ 444"/>
        <xdr:cNvCxnSpPr/>
      </xdr:nvCxnSpPr>
      <xdr:spPr>
        <a:xfrm flipV="1">
          <a:off x="14401800" y="2620814"/>
          <a:ext cx="8890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71586</xdr:rowOff>
    </xdr:from>
    <xdr:to>
      <xdr:col>22</xdr:col>
      <xdr:colOff>254000</xdr:colOff>
      <xdr:row>15</xdr:row>
      <xdr:rowOff>1736</xdr:rowOff>
    </xdr:to>
    <xdr:sp macro="" textlink="">
      <xdr:nvSpPr>
        <xdr:cNvPr id="446" name="フローチャート : 判断 445"/>
        <xdr:cNvSpPr/>
      </xdr:nvSpPr>
      <xdr:spPr>
        <a:xfrm>
          <a:off x="15240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11913</xdr:rowOff>
    </xdr:from>
    <xdr:ext cx="762000" cy="259045"/>
    <xdr:sp macro="" textlink="">
      <xdr:nvSpPr>
        <xdr:cNvPr id="447" name="テキスト ボックス 446"/>
        <xdr:cNvSpPr txBox="1"/>
      </xdr:nvSpPr>
      <xdr:spPr>
        <a:xfrm>
          <a:off x="14909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74803</xdr:rowOff>
    </xdr:from>
    <xdr:to>
      <xdr:col>21</xdr:col>
      <xdr:colOff>0</xdr:colOff>
      <xdr:row>15</xdr:row>
      <xdr:rowOff>77216</xdr:rowOff>
    </xdr:to>
    <xdr:cxnSp macro="">
      <xdr:nvCxnSpPr>
        <xdr:cNvPr id="448" name="直線コネクタ 447"/>
        <xdr:cNvCxnSpPr/>
      </xdr:nvCxnSpPr>
      <xdr:spPr>
        <a:xfrm flipV="1">
          <a:off x="13512800" y="2646553"/>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156041</xdr:rowOff>
    </xdr:from>
    <xdr:to>
      <xdr:col>21</xdr:col>
      <xdr:colOff>50800</xdr:colOff>
      <xdr:row>15</xdr:row>
      <xdr:rowOff>86191</xdr:rowOff>
    </xdr:to>
    <xdr:sp macro="" textlink="">
      <xdr:nvSpPr>
        <xdr:cNvPr id="449" name="フローチャート : 判断 448"/>
        <xdr:cNvSpPr/>
      </xdr:nvSpPr>
      <xdr:spPr>
        <a:xfrm>
          <a:off x="14351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96368</xdr:rowOff>
    </xdr:from>
    <xdr:ext cx="762000" cy="259045"/>
    <xdr:sp macro="" textlink="">
      <xdr:nvSpPr>
        <xdr:cNvPr id="450" name="テキスト ボックス 449"/>
        <xdr:cNvSpPr txBox="1"/>
      </xdr:nvSpPr>
      <xdr:spPr>
        <a:xfrm>
          <a:off x="14020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32046</xdr:rowOff>
    </xdr:from>
    <xdr:to>
      <xdr:col>19</xdr:col>
      <xdr:colOff>533400</xdr:colOff>
      <xdr:row>15</xdr:row>
      <xdr:rowOff>133646</xdr:rowOff>
    </xdr:to>
    <xdr:sp macro="" textlink="">
      <xdr:nvSpPr>
        <xdr:cNvPr id="451" name="フローチャート : 判断 450"/>
        <xdr:cNvSpPr/>
      </xdr:nvSpPr>
      <xdr:spPr>
        <a:xfrm>
          <a:off x="13462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118423</xdr:rowOff>
    </xdr:from>
    <xdr:ext cx="762000" cy="259045"/>
    <xdr:sp macro="" textlink="">
      <xdr:nvSpPr>
        <xdr:cNvPr id="452" name="テキスト ボックス 451"/>
        <xdr:cNvSpPr txBox="1"/>
      </xdr:nvSpPr>
      <xdr:spPr>
        <a:xfrm>
          <a:off x="13131800" y="2690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34586</xdr:rowOff>
    </xdr:from>
    <xdr:to>
      <xdr:col>24</xdr:col>
      <xdr:colOff>609600</xdr:colOff>
      <xdr:row>14</xdr:row>
      <xdr:rowOff>136186</xdr:rowOff>
    </xdr:to>
    <xdr:sp macro="" textlink="">
      <xdr:nvSpPr>
        <xdr:cNvPr id="458" name="円/楕円 457"/>
        <xdr:cNvSpPr/>
      </xdr:nvSpPr>
      <xdr:spPr>
        <a:xfrm>
          <a:off x="16967200" y="243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82863</xdr:rowOff>
    </xdr:from>
    <xdr:ext cx="762000" cy="259045"/>
    <xdr:sp macro="" textlink="">
      <xdr:nvSpPr>
        <xdr:cNvPr id="459" name="将来負担の状況該当値テキスト"/>
        <xdr:cNvSpPr txBox="1"/>
      </xdr:nvSpPr>
      <xdr:spPr>
        <a:xfrm>
          <a:off x="17106900" y="248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96520</xdr:rowOff>
    </xdr:from>
    <xdr:to>
      <xdr:col>23</xdr:col>
      <xdr:colOff>457200</xdr:colOff>
      <xdr:row>15</xdr:row>
      <xdr:rowOff>26670</xdr:rowOff>
    </xdr:to>
    <xdr:sp macro="" textlink="">
      <xdr:nvSpPr>
        <xdr:cNvPr id="460" name="円/楕円 459"/>
        <xdr:cNvSpPr/>
      </xdr:nvSpPr>
      <xdr:spPr>
        <a:xfrm>
          <a:off x="16129000" y="249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11447</xdr:rowOff>
    </xdr:from>
    <xdr:ext cx="736600" cy="259045"/>
    <xdr:sp macro="" textlink="">
      <xdr:nvSpPr>
        <xdr:cNvPr id="461" name="テキスト ボックス 460"/>
        <xdr:cNvSpPr txBox="1"/>
      </xdr:nvSpPr>
      <xdr:spPr>
        <a:xfrm>
          <a:off x="15798800" y="2583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169714</xdr:rowOff>
    </xdr:from>
    <xdr:to>
      <xdr:col>22</xdr:col>
      <xdr:colOff>254000</xdr:colOff>
      <xdr:row>15</xdr:row>
      <xdr:rowOff>99864</xdr:rowOff>
    </xdr:to>
    <xdr:sp macro="" textlink="">
      <xdr:nvSpPr>
        <xdr:cNvPr id="462" name="円/楕円 461"/>
        <xdr:cNvSpPr/>
      </xdr:nvSpPr>
      <xdr:spPr>
        <a:xfrm>
          <a:off x="15240000" y="257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84641</xdr:rowOff>
    </xdr:from>
    <xdr:ext cx="762000" cy="259045"/>
    <xdr:sp macro="" textlink="">
      <xdr:nvSpPr>
        <xdr:cNvPr id="463" name="テキスト ボックス 462"/>
        <xdr:cNvSpPr txBox="1"/>
      </xdr:nvSpPr>
      <xdr:spPr>
        <a:xfrm>
          <a:off x="14909800" y="265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24003</xdr:rowOff>
    </xdr:from>
    <xdr:to>
      <xdr:col>21</xdr:col>
      <xdr:colOff>50800</xdr:colOff>
      <xdr:row>15</xdr:row>
      <xdr:rowOff>125603</xdr:rowOff>
    </xdr:to>
    <xdr:sp macro="" textlink="">
      <xdr:nvSpPr>
        <xdr:cNvPr id="464" name="円/楕円 463"/>
        <xdr:cNvSpPr/>
      </xdr:nvSpPr>
      <xdr:spPr>
        <a:xfrm>
          <a:off x="14351000" y="259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110380</xdr:rowOff>
    </xdr:from>
    <xdr:ext cx="762000" cy="259045"/>
    <xdr:sp macro="" textlink="">
      <xdr:nvSpPr>
        <xdr:cNvPr id="465" name="テキスト ボックス 464"/>
        <xdr:cNvSpPr txBox="1"/>
      </xdr:nvSpPr>
      <xdr:spPr>
        <a:xfrm>
          <a:off x="14020800" y="2682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34.3</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26416</xdr:rowOff>
    </xdr:from>
    <xdr:to>
      <xdr:col>19</xdr:col>
      <xdr:colOff>533400</xdr:colOff>
      <xdr:row>15</xdr:row>
      <xdr:rowOff>128016</xdr:rowOff>
    </xdr:to>
    <xdr:sp macro="" textlink="">
      <xdr:nvSpPr>
        <xdr:cNvPr id="466" name="円/楕円 465"/>
        <xdr:cNvSpPr/>
      </xdr:nvSpPr>
      <xdr:spPr>
        <a:xfrm>
          <a:off x="13462000" y="259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138193</xdr:rowOff>
    </xdr:from>
    <xdr:ext cx="762000" cy="259045"/>
    <xdr:sp macro="" textlink="">
      <xdr:nvSpPr>
        <xdr:cNvPr id="467" name="テキスト ボックス 466"/>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岡山県早島町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12,293
12,266
7.62
4,892,960
4,692,305
151,859
3,049,961
4,324,600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14.3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類似団体、全国及び平均と同水準を維持している。</a:t>
          </a:r>
          <a:endParaRPr kumimoji="1" lang="en-US" altLang="ja-JP" sz="1300">
            <a:latin typeface="ＭＳ Ｐゴシック"/>
          </a:endParaRPr>
        </a:p>
        <a:p>
          <a:r>
            <a:rPr kumimoji="1" lang="ja-JP" altLang="en-US" sz="1300">
              <a:latin typeface="ＭＳ Ｐゴシック"/>
            </a:rPr>
            <a:t>今後も計画的に職員採用を行い、適正な定員管理に努め、人件費の抑制を図る。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19558</xdr:rowOff>
    </xdr:from>
    <xdr:to>
      <xdr:col>7</xdr:col>
      <xdr:colOff>15875</xdr:colOff>
      <xdr:row>41</xdr:row>
      <xdr:rowOff>42418</xdr:rowOff>
    </xdr:to>
    <xdr:cxnSp macro="">
      <xdr:nvCxnSpPr>
        <xdr:cNvPr id="59" name="直線コネクタ 58"/>
        <xdr:cNvCxnSpPr/>
      </xdr:nvCxnSpPr>
      <xdr:spPr>
        <a:xfrm flipV="1">
          <a:off x="4826000" y="6020308"/>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14495</xdr:rowOff>
    </xdr:from>
    <xdr:ext cx="762000" cy="259045"/>
    <xdr:sp macro="" textlink="">
      <xdr:nvSpPr>
        <xdr:cNvPr id="60" name="人件費最小値テキスト"/>
        <xdr:cNvSpPr txBox="1"/>
      </xdr:nvSpPr>
      <xdr:spPr>
        <a:xfrm>
          <a:off x="4914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39.4</a:t>
          </a:r>
          <a:endParaRPr kumimoji="1" lang="ja-JP" altLang="en-US" sz="1000" b="1">
            <a:latin typeface="ＭＳ Ｐゴシック"/>
          </a:endParaRPr>
        </a:p>
      </xdr:txBody>
    </xdr:sp>
    <xdr:clientData/>
  </xdr:oneCellAnchor>
  <xdr:twoCellAnchor>
    <xdr:from>
      <xdr:col>6</xdr:col>
      <xdr:colOff>612775</xdr:colOff>
      <xdr:row>41</xdr:row>
      <xdr:rowOff>42418</xdr:rowOff>
    </xdr:from>
    <xdr:to>
      <xdr:col>7</xdr:col>
      <xdr:colOff>104775</xdr:colOff>
      <xdr:row>41</xdr:row>
      <xdr:rowOff>42418</xdr:rowOff>
    </xdr:to>
    <xdr:cxnSp macro="">
      <xdr:nvCxnSpPr>
        <xdr:cNvPr id="61" name="直線コネクタ 60"/>
        <xdr:cNvCxnSpPr/>
      </xdr:nvCxnSpPr>
      <xdr:spPr>
        <a:xfrm>
          <a:off x="4737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105935</xdr:rowOff>
    </xdr:from>
    <xdr:ext cx="762000" cy="259045"/>
    <xdr:sp macro="" textlink="">
      <xdr:nvSpPr>
        <xdr:cNvPr id="62" name="人件費最大値テキスト"/>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35</xdr:row>
      <xdr:rowOff>19558</xdr:rowOff>
    </xdr:from>
    <xdr:to>
      <xdr:col>7</xdr:col>
      <xdr:colOff>104775</xdr:colOff>
      <xdr:row>35</xdr:row>
      <xdr:rowOff>19558</xdr:rowOff>
    </xdr:to>
    <xdr:cxnSp macro="">
      <xdr:nvCxnSpPr>
        <xdr:cNvPr id="63" name="直線コネクタ 62"/>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14986</xdr:rowOff>
    </xdr:from>
    <xdr:to>
      <xdr:col>7</xdr:col>
      <xdr:colOff>15875</xdr:colOff>
      <xdr:row>37</xdr:row>
      <xdr:rowOff>33274</xdr:rowOff>
    </xdr:to>
    <xdr:cxnSp macro="">
      <xdr:nvCxnSpPr>
        <xdr:cNvPr id="64" name="直線コネクタ 63"/>
        <xdr:cNvCxnSpPr/>
      </xdr:nvCxnSpPr>
      <xdr:spPr>
        <a:xfrm flipV="1">
          <a:off x="3987800" y="635863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133875</xdr:rowOff>
    </xdr:from>
    <xdr:ext cx="762000" cy="259045"/>
    <xdr:sp macro="" textlink="">
      <xdr:nvSpPr>
        <xdr:cNvPr id="65" name="人件費平均値テキスト"/>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117348</xdr:rowOff>
    </xdr:from>
    <xdr:to>
      <xdr:col>7</xdr:col>
      <xdr:colOff>66675</xdr:colOff>
      <xdr:row>37</xdr:row>
      <xdr:rowOff>47498</xdr:rowOff>
    </xdr:to>
    <xdr:sp macro="" textlink="">
      <xdr:nvSpPr>
        <xdr:cNvPr id="66" name="フローチャート :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168148</xdr:rowOff>
    </xdr:from>
    <xdr:to>
      <xdr:col>5</xdr:col>
      <xdr:colOff>549275</xdr:colOff>
      <xdr:row>37</xdr:row>
      <xdr:rowOff>33274</xdr:rowOff>
    </xdr:to>
    <xdr:cxnSp macro="">
      <xdr:nvCxnSpPr>
        <xdr:cNvPr id="67" name="直線コネクタ 66"/>
        <xdr:cNvCxnSpPr/>
      </xdr:nvCxnSpPr>
      <xdr:spPr>
        <a:xfrm>
          <a:off x="3098800" y="63403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68" name="フローチャート :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85107</xdr:rowOff>
    </xdr:from>
    <xdr:ext cx="736600" cy="259045"/>
    <xdr:sp macro="" textlink="">
      <xdr:nvSpPr>
        <xdr:cNvPr id="69" name="テキスト ボックス 68"/>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168148</xdr:rowOff>
    </xdr:from>
    <xdr:to>
      <xdr:col>4</xdr:col>
      <xdr:colOff>346075</xdr:colOff>
      <xdr:row>37</xdr:row>
      <xdr:rowOff>69850</xdr:rowOff>
    </xdr:to>
    <xdr:cxnSp macro="">
      <xdr:nvCxnSpPr>
        <xdr:cNvPr id="70" name="直線コネクタ 69"/>
        <xdr:cNvCxnSpPr/>
      </xdr:nvCxnSpPr>
      <xdr:spPr>
        <a:xfrm flipV="1">
          <a:off x="2209800" y="63403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69850</xdr:rowOff>
    </xdr:from>
    <xdr:to>
      <xdr:col>3</xdr:col>
      <xdr:colOff>142875</xdr:colOff>
      <xdr:row>37</xdr:row>
      <xdr:rowOff>69850</xdr:rowOff>
    </xdr:to>
    <xdr:cxnSp macro="">
      <xdr:nvCxnSpPr>
        <xdr:cNvPr id="73" name="直線コネクタ 72"/>
        <xdr:cNvCxnSpPr/>
      </xdr:nvCxnSpPr>
      <xdr:spPr>
        <a:xfrm>
          <a:off x="1320800" y="641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5" name="テキスト ボックス 74"/>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5334</xdr:rowOff>
    </xdr:from>
    <xdr:to>
      <xdr:col>1</xdr:col>
      <xdr:colOff>676275</xdr:colOff>
      <xdr:row>37</xdr:row>
      <xdr:rowOff>106934</xdr:rowOff>
    </xdr:to>
    <xdr:sp macro="" textlink="">
      <xdr:nvSpPr>
        <xdr:cNvPr id="76" name="フローチャート : 判断 75"/>
        <xdr:cNvSpPr/>
      </xdr:nvSpPr>
      <xdr:spPr>
        <a:xfrm>
          <a:off x="1270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117111</xdr:rowOff>
    </xdr:from>
    <xdr:ext cx="762000" cy="259045"/>
    <xdr:sp macro="" textlink="">
      <xdr:nvSpPr>
        <xdr:cNvPr id="77" name="テキスト ボックス 76"/>
        <xdr:cNvSpPr txBox="1"/>
      </xdr:nvSpPr>
      <xdr:spPr>
        <a:xfrm>
          <a:off x="939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83" name="円/楕円 82"/>
        <xdr:cNvSpPr/>
      </xdr:nvSpPr>
      <xdr:spPr>
        <a:xfrm>
          <a:off x="4775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107713</xdr:rowOff>
    </xdr:from>
    <xdr:ext cx="762000" cy="259045"/>
    <xdr:sp macro="" textlink="">
      <xdr:nvSpPr>
        <xdr:cNvPr id="84" name="人件費該当値テキスト"/>
        <xdr:cNvSpPr txBox="1"/>
      </xdr:nvSpPr>
      <xdr:spPr>
        <a:xfrm>
          <a:off x="4914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153924</xdr:rowOff>
    </xdr:from>
    <xdr:to>
      <xdr:col>5</xdr:col>
      <xdr:colOff>600075</xdr:colOff>
      <xdr:row>37</xdr:row>
      <xdr:rowOff>84074</xdr:rowOff>
    </xdr:to>
    <xdr:sp macro="" textlink="">
      <xdr:nvSpPr>
        <xdr:cNvPr id="85" name="円/楕円 84"/>
        <xdr:cNvSpPr/>
      </xdr:nvSpPr>
      <xdr:spPr>
        <a:xfrm>
          <a:off x="3937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68851</xdr:rowOff>
    </xdr:from>
    <xdr:ext cx="736600" cy="259045"/>
    <xdr:sp macro="" textlink="">
      <xdr:nvSpPr>
        <xdr:cNvPr id="86" name="テキスト ボックス 85"/>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117348</xdr:rowOff>
    </xdr:from>
    <xdr:to>
      <xdr:col>4</xdr:col>
      <xdr:colOff>396875</xdr:colOff>
      <xdr:row>37</xdr:row>
      <xdr:rowOff>47498</xdr:rowOff>
    </xdr:to>
    <xdr:sp macro="" textlink="">
      <xdr:nvSpPr>
        <xdr:cNvPr id="87" name="円/楕円 86"/>
        <xdr:cNvSpPr/>
      </xdr:nvSpPr>
      <xdr:spPr>
        <a:xfrm>
          <a:off x="3048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57675</xdr:rowOff>
    </xdr:from>
    <xdr:ext cx="762000" cy="259045"/>
    <xdr:sp macro="" textlink="">
      <xdr:nvSpPr>
        <xdr:cNvPr id="88" name="テキスト ボックス 87"/>
        <xdr:cNvSpPr txBox="1"/>
      </xdr:nvSpPr>
      <xdr:spPr>
        <a:xfrm>
          <a:off x="2717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19050</xdr:rowOff>
    </xdr:from>
    <xdr:to>
      <xdr:col>3</xdr:col>
      <xdr:colOff>193675</xdr:colOff>
      <xdr:row>37</xdr:row>
      <xdr:rowOff>120650</xdr:rowOff>
    </xdr:to>
    <xdr:sp macro="" textlink="">
      <xdr:nvSpPr>
        <xdr:cNvPr id="89" name="円/楕円 88"/>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90" name="テキスト ボックス 89"/>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91" name="円/楕円 90"/>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92" name="テキスト ボックス 91"/>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物件費の割合は、年々上昇している。</a:t>
          </a:r>
          <a:r>
            <a:rPr kumimoji="1" lang="en-US" altLang="ja-JP" sz="1300">
              <a:latin typeface="ＭＳ Ｐゴシック"/>
            </a:rPr>
            <a:t>27</a:t>
          </a:r>
          <a:r>
            <a:rPr kumimoji="1" lang="ja-JP" altLang="en-US" sz="1300">
              <a:latin typeface="ＭＳ Ｐゴシック"/>
            </a:rPr>
            <a:t>年度は、児童館の臨時職員、小中学校の臨時講師等の増、学校</a:t>
          </a:r>
          <a:r>
            <a:rPr kumimoji="1" lang="en-US" altLang="ja-JP" sz="1300">
              <a:latin typeface="ＭＳ Ｐゴシック"/>
            </a:rPr>
            <a:t>ICT</a:t>
          </a:r>
          <a:r>
            <a:rPr kumimoji="1" lang="ja-JP" altLang="en-US" sz="1300">
              <a:latin typeface="ＭＳ Ｐゴシック"/>
            </a:rPr>
            <a:t>機器にかかるリース物件の増により</a:t>
          </a:r>
          <a:r>
            <a:rPr kumimoji="1" lang="en-US" altLang="ja-JP" sz="1300">
              <a:latin typeface="ＭＳ Ｐゴシック"/>
            </a:rPr>
            <a:t>26</a:t>
          </a:r>
          <a:r>
            <a:rPr kumimoji="1" lang="ja-JP" altLang="en-US" sz="1300">
              <a:latin typeface="ＭＳ Ｐゴシック"/>
            </a:rPr>
            <a:t>年度より若干上昇した。</a:t>
          </a:r>
          <a:endParaRPr kumimoji="1" lang="en-US" altLang="ja-JP" sz="1300">
            <a:latin typeface="ＭＳ Ｐゴシック"/>
          </a:endParaRPr>
        </a:p>
        <a:p>
          <a:r>
            <a:rPr kumimoji="1" lang="ja-JP" altLang="en-US" sz="1300">
              <a:latin typeface="ＭＳ Ｐゴシック"/>
            </a:rPr>
            <a:t>さらなる事業の見直しを行うことで経常経費の抑制を行う。</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20</xdr:row>
      <xdr:rowOff>104140</xdr:rowOff>
    </xdr:to>
    <xdr:cxnSp macro="">
      <xdr:nvCxnSpPr>
        <xdr:cNvPr id="120" name="直線コネクタ 119"/>
        <xdr:cNvCxnSpPr/>
      </xdr:nvCxnSpPr>
      <xdr:spPr>
        <a:xfrm flipV="1">
          <a:off x="16510000" y="235204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76217</xdr:rowOff>
    </xdr:from>
    <xdr:ext cx="762000" cy="259045"/>
    <xdr:sp macro="" textlink="">
      <xdr:nvSpPr>
        <xdr:cNvPr id="121" name="物件費最小値テキスト"/>
        <xdr:cNvSpPr txBox="1"/>
      </xdr:nvSpPr>
      <xdr:spPr>
        <a:xfrm>
          <a:off x="16598900" y="350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20</xdr:row>
      <xdr:rowOff>104140</xdr:rowOff>
    </xdr:from>
    <xdr:to>
      <xdr:col>24</xdr:col>
      <xdr:colOff>120650</xdr:colOff>
      <xdr:row>20</xdr:row>
      <xdr:rowOff>104140</xdr:rowOff>
    </xdr:to>
    <xdr:cxnSp macro="">
      <xdr:nvCxnSpPr>
        <xdr:cNvPr id="122" name="直線コネクタ 121"/>
        <xdr:cNvCxnSpPr/>
      </xdr:nvCxnSpPr>
      <xdr:spPr>
        <a:xfrm>
          <a:off x="16421100" y="35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12700</xdr:rowOff>
    </xdr:from>
    <xdr:to>
      <xdr:col>24</xdr:col>
      <xdr:colOff>31750</xdr:colOff>
      <xdr:row>18</xdr:row>
      <xdr:rowOff>20320</xdr:rowOff>
    </xdr:to>
    <xdr:cxnSp macro="">
      <xdr:nvCxnSpPr>
        <xdr:cNvPr id="125" name="直線コネクタ 124"/>
        <xdr:cNvCxnSpPr/>
      </xdr:nvCxnSpPr>
      <xdr:spPr>
        <a:xfrm>
          <a:off x="15671800" y="30988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92727</xdr:rowOff>
    </xdr:from>
    <xdr:ext cx="762000" cy="259045"/>
    <xdr:sp macro="" textlink="">
      <xdr:nvSpPr>
        <xdr:cNvPr id="126" name="物件費平均値テキスト"/>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138430</xdr:rowOff>
    </xdr:from>
    <xdr:to>
      <xdr:col>22</xdr:col>
      <xdr:colOff>565150</xdr:colOff>
      <xdr:row>18</xdr:row>
      <xdr:rowOff>12700</xdr:rowOff>
    </xdr:to>
    <xdr:cxnSp macro="">
      <xdr:nvCxnSpPr>
        <xdr:cNvPr id="128" name="直線コネクタ 127"/>
        <xdr:cNvCxnSpPr/>
      </xdr:nvCxnSpPr>
      <xdr:spPr>
        <a:xfrm>
          <a:off x="14782800" y="3053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60960</xdr:rowOff>
    </xdr:from>
    <xdr:to>
      <xdr:col>22</xdr:col>
      <xdr:colOff>615950</xdr:colOff>
      <xdr:row>16</xdr:row>
      <xdr:rowOff>162560</xdr:rowOff>
    </xdr:to>
    <xdr:sp macro="" textlink="">
      <xdr:nvSpPr>
        <xdr:cNvPr id="129" name="フローチャート : 判断 128"/>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1287</xdr:rowOff>
    </xdr:from>
    <xdr:ext cx="736600" cy="259045"/>
    <xdr:sp macro="" textlink="">
      <xdr:nvSpPr>
        <xdr:cNvPr id="130" name="テキスト ボックス 129"/>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39370</xdr:rowOff>
    </xdr:from>
    <xdr:to>
      <xdr:col>21</xdr:col>
      <xdr:colOff>361950</xdr:colOff>
      <xdr:row>17</xdr:row>
      <xdr:rowOff>138430</xdr:rowOff>
    </xdr:to>
    <xdr:cxnSp macro="">
      <xdr:nvCxnSpPr>
        <xdr:cNvPr id="131" name="直線コネクタ 130"/>
        <xdr:cNvCxnSpPr/>
      </xdr:nvCxnSpPr>
      <xdr:spPr>
        <a:xfrm>
          <a:off x="13893800" y="29540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134637</xdr:rowOff>
    </xdr:from>
    <xdr:ext cx="762000" cy="259045"/>
    <xdr:sp macro="" textlink="">
      <xdr:nvSpPr>
        <xdr:cNvPr id="133" name="テキスト ボックス 132"/>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165100</xdr:rowOff>
    </xdr:from>
    <xdr:to>
      <xdr:col>20</xdr:col>
      <xdr:colOff>158750</xdr:colOff>
      <xdr:row>17</xdr:row>
      <xdr:rowOff>39370</xdr:rowOff>
    </xdr:to>
    <xdr:cxnSp macro="">
      <xdr:nvCxnSpPr>
        <xdr:cNvPr id="134" name="直線コネクタ 133"/>
        <xdr:cNvCxnSpPr/>
      </xdr:nvCxnSpPr>
      <xdr:spPr>
        <a:xfrm>
          <a:off x="13004800" y="2908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5" name="フローチャート : 判断 134"/>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111777</xdr:rowOff>
    </xdr:from>
    <xdr:ext cx="762000" cy="259045"/>
    <xdr:sp macro="" textlink="">
      <xdr:nvSpPr>
        <xdr:cNvPr id="136" name="テキスト ボックス 135"/>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37" name="フローチャート : 判断 136"/>
        <xdr:cNvSpPr/>
      </xdr:nvSpPr>
      <xdr:spPr>
        <a:xfrm>
          <a:off x="12954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96537</xdr:rowOff>
    </xdr:from>
    <xdr:ext cx="762000" cy="259045"/>
    <xdr:sp macro="" textlink="">
      <xdr:nvSpPr>
        <xdr:cNvPr id="138" name="テキスト ボックス 137"/>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140970</xdr:rowOff>
    </xdr:from>
    <xdr:to>
      <xdr:col>24</xdr:col>
      <xdr:colOff>82550</xdr:colOff>
      <xdr:row>18</xdr:row>
      <xdr:rowOff>71120</xdr:rowOff>
    </xdr:to>
    <xdr:sp macro="" textlink="">
      <xdr:nvSpPr>
        <xdr:cNvPr id="144" name="円/楕円 143"/>
        <xdr:cNvSpPr/>
      </xdr:nvSpPr>
      <xdr:spPr>
        <a:xfrm>
          <a:off x="164592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113047</xdr:rowOff>
    </xdr:from>
    <xdr:ext cx="762000" cy="259045"/>
    <xdr:sp macro="" textlink="">
      <xdr:nvSpPr>
        <xdr:cNvPr id="145" name="物件費該当値テキスト"/>
        <xdr:cNvSpPr txBox="1"/>
      </xdr:nvSpPr>
      <xdr:spPr>
        <a:xfrm>
          <a:off x="165989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133350</xdr:rowOff>
    </xdr:from>
    <xdr:to>
      <xdr:col>22</xdr:col>
      <xdr:colOff>615950</xdr:colOff>
      <xdr:row>18</xdr:row>
      <xdr:rowOff>63500</xdr:rowOff>
    </xdr:to>
    <xdr:sp macro="" textlink="">
      <xdr:nvSpPr>
        <xdr:cNvPr id="146" name="円/楕円 145"/>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48277</xdr:rowOff>
    </xdr:from>
    <xdr:ext cx="736600" cy="259045"/>
    <xdr:sp macro="" textlink="">
      <xdr:nvSpPr>
        <xdr:cNvPr id="147" name="テキスト ボックス 146"/>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87630</xdr:rowOff>
    </xdr:from>
    <xdr:to>
      <xdr:col>21</xdr:col>
      <xdr:colOff>412750</xdr:colOff>
      <xdr:row>18</xdr:row>
      <xdr:rowOff>17780</xdr:rowOff>
    </xdr:to>
    <xdr:sp macro="" textlink="">
      <xdr:nvSpPr>
        <xdr:cNvPr id="148" name="円/楕円 147"/>
        <xdr:cNvSpPr/>
      </xdr:nvSpPr>
      <xdr:spPr>
        <a:xfrm>
          <a:off x="14732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2557</xdr:rowOff>
    </xdr:from>
    <xdr:ext cx="762000" cy="259045"/>
    <xdr:sp macro="" textlink="">
      <xdr:nvSpPr>
        <xdr:cNvPr id="149" name="テキスト ボックス 148"/>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160020</xdr:rowOff>
    </xdr:from>
    <xdr:to>
      <xdr:col>20</xdr:col>
      <xdr:colOff>209550</xdr:colOff>
      <xdr:row>17</xdr:row>
      <xdr:rowOff>90170</xdr:rowOff>
    </xdr:to>
    <xdr:sp macro="" textlink="">
      <xdr:nvSpPr>
        <xdr:cNvPr id="150" name="円/楕円 149"/>
        <xdr:cNvSpPr/>
      </xdr:nvSpPr>
      <xdr:spPr>
        <a:xfrm>
          <a:off x="13843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74947</xdr:rowOff>
    </xdr:from>
    <xdr:ext cx="762000" cy="259045"/>
    <xdr:sp macro="" textlink="">
      <xdr:nvSpPr>
        <xdr:cNvPr id="151" name="テキスト ボックス 150"/>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114300</xdr:rowOff>
    </xdr:from>
    <xdr:to>
      <xdr:col>19</xdr:col>
      <xdr:colOff>6350</xdr:colOff>
      <xdr:row>17</xdr:row>
      <xdr:rowOff>44450</xdr:rowOff>
    </xdr:to>
    <xdr:sp macro="" textlink="">
      <xdr:nvSpPr>
        <xdr:cNvPr id="152" name="円/楕円 151"/>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29227</xdr:rowOff>
    </xdr:from>
    <xdr:ext cx="762000" cy="259045"/>
    <xdr:sp macro="" textlink="">
      <xdr:nvSpPr>
        <xdr:cNvPr id="153" name="テキスト ボックス 152"/>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全国及び県平均は下回っているものの、類似団体の中では比率が高くなっている。</a:t>
          </a:r>
          <a:endParaRPr kumimoji="1" lang="en-US" altLang="ja-JP" sz="1300">
            <a:latin typeface="ＭＳ Ｐゴシック"/>
          </a:endParaRPr>
        </a:p>
        <a:p>
          <a:r>
            <a:rPr kumimoji="1" lang="ja-JP" altLang="en-US" sz="1300">
              <a:latin typeface="ＭＳ Ｐゴシック"/>
            </a:rPr>
            <a:t>上昇傾向にある要因としては、児童措置費、障害福祉サービス費の増加が挙げられる。</a:t>
          </a:r>
          <a:endParaRPr kumimoji="1" lang="en-US" altLang="ja-JP" sz="1300">
            <a:latin typeface="ＭＳ Ｐゴシック"/>
          </a:endParaRPr>
        </a:p>
        <a:p>
          <a:r>
            <a:rPr kumimoji="1" lang="ja-JP" altLang="en-US" sz="1300">
              <a:latin typeface="ＭＳ Ｐゴシック"/>
            </a:rPr>
            <a:t>今後も増加が見込まれることから、財政の硬直化に注意をはらう必要がある。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62</xdr:row>
      <xdr:rowOff>12700</xdr:rowOff>
    </xdr:to>
    <xdr:cxnSp macro="">
      <xdr:nvCxnSpPr>
        <xdr:cNvPr id="181" name="直線コネクタ 180"/>
        <xdr:cNvCxnSpPr/>
      </xdr:nvCxnSpPr>
      <xdr:spPr>
        <a:xfrm flipV="1">
          <a:off x="4826000" y="90995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4"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5" name="直線コネクタ 184"/>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146050</xdr:rowOff>
    </xdr:from>
    <xdr:to>
      <xdr:col>7</xdr:col>
      <xdr:colOff>15875</xdr:colOff>
      <xdr:row>60</xdr:row>
      <xdr:rowOff>88900</xdr:rowOff>
    </xdr:to>
    <xdr:cxnSp macro="">
      <xdr:nvCxnSpPr>
        <xdr:cNvPr id="186" name="直線コネクタ 185"/>
        <xdr:cNvCxnSpPr/>
      </xdr:nvCxnSpPr>
      <xdr:spPr>
        <a:xfrm>
          <a:off x="3987800" y="10261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168927</xdr:rowOff>
    </xdr:from>
    <xdr:ext cx="762000" cy="259045"/>
    <xdr:sp macro="" textlink="">
      <xdr:nvSpPr>
        <xdr:cNvPr id="187" name="扶助費平均値テキスト"/>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152400</xdr:rowOff>
    </xdr:from>
    <xdr:to>
      <xdr:col>7</xdr:col>
      <xdr:colOff>66675</xdr:colOff>
      <xdr:row>57</xdr:row>
      <xdr:rowOff>82550</xdr:rowOff>
    </xdr:to>
    <xdr:sp macro="" textlink="">
      <xdr:nvSpPr>
        <xdr:cNvPr id="188" name="フローチャート : 判断 187"/>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88900</xdr:rowOff>
    </xdr:from>
    <xdr:to>
      <xdr:col>5</xdr:col>
      <xdr:colOff>549275</xdr:colOff>
      <xdr:row>59</xdr:row>
      <xdr:rowOff>146050</xdr:rowOff>
    </xdr:to>
    <xdr:cxnSp macro="">
      <xdr:nvCxnSpPr>
        <xdr:cNvPr id="189" name="直線コネクタ 188"/>
        <xdr:cNvCxnSpPr/>
      </xdr:nvCxnSpPr>
      <xdr:spPr>
        <a:xfrm>
          <a:off x="3098800" y="100330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168927</xdr:rowOff>
    </xdr:from>
    <xdr:ext cx="736600" cy="259045"/>
    <xdr:sp macro="" textlink="">
      <xdr:nvSpPr>
        <xdr:cNvPr id="191" name="テキスト ボックス 190"/>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88900</xdr:rowOff>
    </xdr:from>
    <xdr:to>
      <xdr:col>4</xdr:col>
      <xdr:colOff>346075</xdr:colOff>
      <xdr:row>58</xdr:row>
      <xdr:rowOff>107950</xdr:rowOff>
    </xdr:to>
    <xdr:cxnSp macro="">
      <xdr:nvCxnSpPr>
        <xdr:cNvPr id="192" name="直線コネクタ 191"/>
        <xdr:cNvCxnSpPr/>
      </xdr:nvCxnSpPr>
      <xdr:spPr>
        <a:xfrm flipV="1">
          <a:off x="2209800" y="10033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3" name="フローチャート :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194" name="テキスト ボックス 193"/>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31750</xdr:rowOff>
    </xdr:from>
    <xdr:to>
      <xdr:col>3</xdr:col>
      <xdr:colOff>142875</xdr:colOff>
      <xdr:row>58</xdr:row>
      <xdr:rowOff>107950</xdr:rowOff>
    </xdr:to>
    <xdr:cxnSp macro="">
      <xdr:nvCxnSpPr>
        <xdr:cNvPr id="195" name="直線コネクタ 194"/>
        <xdr:cNvCxnSpPr/>
      </xdr:nvCxnSpPr>
      <xdr:spPr>
        <a:xfrm>
          <a:off x="1320800" y="9975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6" name="フローチャート :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130827</xdr:rowOff>
    </xdr:from>
    <xdr:ext cx="762000" cy="259045"/>
    <xdr:sp macro="" textlink="">
      <xdr:nvSpPr>
        <xdr:cNvPr id="197" name="テキスト ボックス 196"/>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198" name="フローチャート : 判断 197"/>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54627</xdr:rowOff>
    </xdr:from>
    <xdr:ext cx="762000" cy="259045"/>
    <xdr:sp macro="" textlink="">
      <xdr:nvSpPr>
        <xdr:cNvPr id="199" name="テキスト ボックス 198"/>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60</xdr:row>
      <xdr:rowOff>38100</xdr:rowOff>
    </xdr:from>
    <xdr:to>
      <xdr:col>7</xdr:col>
      <xdr:colOff>66675</xdr:colOff>
      <xdr:row>60</xdr:row>
      <xdr:rowOff>139700</xdr:rowOff>
    </xdr:to>
    <xdr:sp macro="" textlink="">
      <xdr:nvSpPr>
        <xdr:cNvPr id="205" name="円/楕円 204"/>
        <xdr:cNvSpPr/>
      </xdr:nvSpPr>
      <xdr:spPr>
        <a:xfrm>
          <a:off x="4775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10177</xdr:rowOff>
    </xdr:from>
    <xdr:ext cx="762000" cy="259045"/>
    <xdr:sp macro="" textlink="">
      <xdr:nvSpPr>
        <xdr:cNvPr id="206" name="扶助費該当値テキスト"/>
        <xdr:cNvSpPr txBox="1"/>
      </xdr:nvSpPr>
      <xdr:spPr>
        <a:xfrm>
          <a:off x="49149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95250</xdr:rowOff>
    </xdr:from>
    <xdr:to>
      <xdr:col>5</xdr:col>
      <xdr:colOff>600075</xdr:colOff>
      <xdr:row>60</xdr:row>
      <xdr:rowOff>25400</xdr:rowOff>
    </xdr:to>
    <xdr:sp macro="" textlink="">
      <xdr:nvSpPr>
        <xdr:cNvPr id="207" name="円/楕円 206"/>
        <xdr:cNvSpPr/>
      </xdr:nvSpPr>
      <xdr:spPr>
        <a:xfrm>
          <a:off x="3937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10177</xdr:rowOff>
    </xdr:from>
    <xdr:ext cx="736600" cy="259045"/>
    <xdr:sp macro="" textlink="">
      <xdr:nvSpPr>
        <xdr:cNvPr id="208" name="テキスト ボックス 207"/>
        <xdr:cNvSpPr txBox="1"/>
      </xdr:nvSpPr>
      <xdr:spPr>
        <a:xfrm>
          <a:off x="3606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38100</xdr:rowOff>
    </xdr:from>
    <xdr:to>
      <xdr:col>4</xdr:col>
      <xdr:colOff>396875</xdr:colOff>
      <xdr:row>58</xdr:row>
      <xdr:rowOff>139700</xdr:rowOff>
    </xdr:to>
    <xdr:sp macro="" textlink="">
      <xdr:nvSpPr>
        <xdr:cNvPr id="209" name="円/楕円 208"/>
        <xdr:cNvSpPr/>
      </xdr:nvSpPr>
      <xdr:spPr>
        <a:xfrm>
          <a:off x="3048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124477</xdr:rowOff>
    </xdr:from>
    <xdr:ext cx="762000" cy="259045"/>
    <xdr:sp macro="" textlink="">
      <xdr:nvSpPr>
        <xdr:cNvPr id="210" name="テキスト ボックス 209"/>
        <xdr:cNvSpPr txBox="1"/>
      </xdr:nvSpPr>
      <xdr:spPr>
        <a:xfrm>
          <a:off x="2717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57150</xdr:rowOff>
    </xdr:from>
    <xdr:to>
      <xdr:col>3</xdr:col>
      <xdr:colOff>193675</xdr:colOff>
      <xdr:row>58</xdr:row>
      <xdr:rowOff>158750</xdr:rowOff>
    </xdr:to>
    <xdr:sp macro="" textlink="">
      <xdr:nvSpPr>
        <xdr:cNvPr id="211" name="円/楕円 210"/>
        <xdr:cNvSpPr/>
      </xdr:nvSpPr>
      <xdr:spPr>
        <a:xfrm>
          <a:off x="2159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143527</xdr:rowOff>
    </xdr:from>
    <xdr:ext cx="762000" cy="259045"/>
    <xdr:sp macro="" textlink="">
      <xdr:nvSpPr>
        <xdr:cNvPr id="212" name="テキスト ボックス 211"/>
        <xdr:cNvSpPr txBox="1"/>
      </xdr:nvSpPr>
      <xdr:spPr>
        <a:xfrm>
          <a:off x="1828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152400</xdr:rowOff>
    </xdr:from>
    <xdr:to>
      <xdr:col>1</xdr:col>
      <xdr:colOff>676275</xdr:colOff>
      <xdr:row>58</xdr:row>
      <xdr:rowOff>82550</xdr:rowOff>
    </xdr:to>
    <xdr:sp macro="" textlink="">
      <xdr:nvSpPr>
        <xdr:cNvPr id="213" name="円/楕円 212"/>
        <xdr:cNvSpPr/>
      </xdr:nvSpPr>
      <xdr:spPr>
        <a:xfrm>
          <a:off x="1270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67327</xdr:rowOff>
    </xdr:from>
    <xdr:ext cx="762000" cy="259045"/>
    <xdr:sp macro="" textlink="">
      <xdr:nvSpPr>
        <xdr:cNvPr id="214" name="テキスト ボックス 213"/>
        <xdr:cNvSpPr txBox="1"/>
      </xdr:nvSpPr>
      <xdr:spPr>
        <a:xfrm>
          <a:off x="939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27</a:t>
          </a:r>
          <a:r>
            <a:rPr kumimoji="1" lang="ja-JP" altLang="en-US" sz="1300">
              <a:latin typeface="ＭＳ Ｐゴシック"/>
            </a:rPr>
            <a:t>年度は、国民健康保険の法定外繰出の減による繰出金の減少、財政調整基金への積立の減により積立金は減少したが、公共施設の老朽化等に伴う維持補修費が</a:t>
          </a:r>
          <a:r>
            <a:rPr kumimoji="1" lang="en-US" altLang="ja-JP" sz="1300">
              <a:latin typeface="ＭＳ Ｐゴシック"/>
            </a:rPr>
            <a:t>26</a:t>
          </a:r>
          <a:r>
            <a:rPr kumimoji="1" lang="ja-JP" altLang="en-US" sz="1300">
              <a:latin typeface="ＭＳ Ｐゴシック"/>
            </a:rPr>
            <a:t>年度比</a:t>
          </a:r>
          <a:r>
            <a:rPr kumimoji="1" lang="en-US" altLang="ja-JP" sz="1300">
              <a:latin typeface="ＭＳ Ｐゴシック"/>
            </a:rPr>
            <a:t>12.9%</a:t>
          </a:r>
          <a:r>
            <a:rPr kumimoji="1" lang="ja-JP" altLang="en-US" sz="1300">
              <a:latin typeface="ＭＳ Ｐゴシック"/>
            </a:rPr>
            <a:t>の増によりその他の項目全体としては比率が上昇した。</a:t>
          </a:r>
          <a:endParaRPr kumimoji="1" lang="en-US" altLang="ja-JP" sz="1300">
            <a:latin typeface="ＭＳ Ｐゴシック"/>
          </a:endParaRPr>
        </a:p>
        <a:p>
          <a:r>
            <a:rPr kumimoji="1" lang="ja-JP" altLang="en-US" sz="1300">
              <a:latin typeface="ＭＳ Ｐゴシック"/>
            </a:rPr>
            <a:t>今後も維持補修費の増加が見込まれることから、日々の点検や計画的な維持管理による経費抑制に努めていく。</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165862</xdr:rowOff>
    </xdr:from>
    <xdr:to>
      <xdr:col>24</xdr:col>
      <xdr:colOff>31750</xdr:colOff>
      <xdr:row>59</xdr:row>
      <xdr:rowOff>165862</xdr:rowOff>
    </xdr:to>
    <xdr:cxnSp macro="">
      <xdr:nvCxnSpPr>
        <xdr:cNvPr id="239" name="直線コネクタ 238"/>
        <xdr:cNvCxnSpPr/>
      </xdr:nvCxnSpPr>
      <xdr:spPr>
        <a:xfrm flipV="1">
          <a:off x="16510000" y="925271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137939</xdr:rowOff>
    </xdr:from>
    <xdr:ext cx="762000" cy="259045"/>
    <xdr:sp macro="" textlink="">
      <xdr:nvSpPr>
        <xdr:cNvPr id="240" name="その他最小値テキスト"/>
        <xdr:cNvSpPr txBox="1"/>
      </xdr:nvSpPr>
      <xdr:spPr>
        <a:xfrm>
          <a:off x="16598900" y="102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59</xdr:row>
      <xdr:rowOff>165862</xdr:rowOff>
    </xdr:from>
    <xdr:to>
      <xdr:col>24</xdr:col>
      <xdr:colOff>120650</xdr:colOff>
      <xdr:row>59</xdr:row>
      <xdr:rowOff>165862</xdr:rowOff>
    </xdr:to>
    <xdr:cxnSp macro="">
      <xdr:nvCxnSpPr>
        <xdr:cNvPr id="241" name="直線コネクタ 240"/>
        <xdr:cNvCxnSpPr/>
      </xdr:nvCxnSpPr>
      <xdr:spPr>
        <a:xfrm>
          <a:off x="16421100" y="1028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80789</xdr:rowOff>
    </xdr:from>
    <xdr:ext cx="762000" cy="259045"/>
    <xdr:sp macro="" textlink="">
      <xdr:nvSpPr>
        <xdr:cNvPr id="242" name="その他最大値テキスト"/>
        <xdr:cNvSpPr txBox="1"/>
      </xdr:nvSpPr>
      <xdr:spPr>
        <a:xfrm>
          <a:off x="16598900" y="899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53</xdr:row>
      <xdr:rowOff>165862</xdr:rowOff>
    </xdr:from>
    <xdr:to>
      <xdr:col>24</xdr:col>
      <xdr:colOff>120650</xdr:colOff>
      <xdr:row>53</xdr:row>
      <xdr:rowOff>165862</xdr:rowOff>
    </xdr:to>
    <xdr:cxnSp macro="">
      <xdr:nvCxnSpPr>
        <xdr:cNvPr id="243" name="直線コネクタ 242"/>
        <xdr:cNvCxnSpPr/>
      </xdr:nvCxnSpPr>
      <xdr:spPr>
        <a:xfrm>
          <a:off x="16421100" y="925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168148</xdr:rowOff>
    </xdr:from>
    <xdr:to>
      <xdr:col>24</xdr:col>
      <xdr:colOff>31750</xdr:colOff>
      <xdr:row>59</xdr:row>
      <xdr:rowOff>5842</xdr:rowOff>
    </xdr:to>
    <xdr:cxnSp macro="">
      <xdr:nvCxnSpPr>
        <xdr:cNvPr id="244" name="直線コネクタ 243"/>
        <xdr:cNvCxnSpPr/>
      </xdr:nvCxnSpPr>
      <xdr:spPr>
        <a:xfrm>
          <a:off x="15671800" y="101122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45"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6" name="フローチャート : 判断 245"/>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145288</xdr:rowOff>
    </xdr:from>
    <xdr:to>
      <xdr:col>22</xdr:col>
      <xdr:colOff>565150</xdr:colOff>
      <xdr:row>58</xdr:row>
      <xdr:rowOff>168148</xdr:rowOff>
    </xdr:to>
    <xdr:cxnSp macro="">
      <xdr:nvCxnSpPr>
        <xdr:cNvPr id="247" name="直線コネクタ 246"/>
        <xdr:cNvCxnSpPr/>
      </xdr:nvCxnSpPr>
      <xdr:spPr>
        <a:xfrm>
          <a:off x="14782800" y="100893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8" name="フローチャート : 判断 247"/>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49" name="テキスト ボックス 248"/>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145288</xdr:rowOff>
    </xdr:from>
    <xdr:to>
      <xdr:col>21</xdr:col>
      <xdr:colOff>361950</xdr:colOff>
      <xdr:row>58</xdr:row>
      <xdr:rowOff>149860</xdr:rowOff>
    </xdr:to>
    <xdr:cxnSp macro="">
      <xdr:nvCxnSpPr>
        <xdr:cNvPr id="250" name="直線コネクタ 249"/>
        <xdr:cNvCxnSpPr/>
      </xdr:nvCxnSpPr>
      <xdr:spPr>
        <a:xfrm flipV="1">
          <a:off x="13893800" y="100893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131064</xdr:rowOff>
    </xdr:from>
    <xdr:to>
      <xdr:col>21</xdr:col>
      <xdr:colOff>412750</xdr:colOff>
      <xdr:row>57</xdr:row>
      <xdr:rowOff>61214</xdr:rowOff>
    </xdr:to>
    <xdr:sp macro="" textlink="">
      <xdr:nvSpPr>
        <xdr:cNvPr id="251" name="フローチャート : 判断 250"/>
        <xdr:cNvSpPr/>
      </xdr:nvSpPr>
      <xdr:spPr>
        <a:xfrm>
          <a:off x="14732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71391</xdr:rowOff>
    </xdr:from>
    <xdr:ext cx="762000" cy="259045"/>
    <xdr:sp macro="" textlink="">
      <xdr:nvSpPr>
        <xdr:cNvPr id="252" name="テキスト ボックス 251"/>
        <xdr:cNvSpPr txBox="1"/>
      </xdr:nvSpPr>
      <xdr:spPr>
        <a:xfrm>
          <a:off x="14401800" y="950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85852</xdr:rowOff>
    </xdr:from>
    <xdr:to>
      <xdr:col>20</xdr:col>
      <xdr:colOff>158750</xdr:colOff>
      <xdr:row>58</xdr:row>
      <xdr:rowOff>149860</xdr:rowOff>
    </xdr:to>
    <xdr:cxnSp macro="">
      <xdr:nvCxnSpPr>
        <xdr:cNvPr id="253" name="直線コネクタ 252"/>
        <xdr:cNvCxnSpPr/>
      </xdr:nvCxnSpPr>
      <xdr:spPr>
        <a:xfrm>
          <a:off x="13004800" y="100299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126492</xdr:rowOff>
    </xdr:from>
    <xdr:to>
      <xdr:col>20</xdr:col>
      <xdr:colOff>209550</xdr:colOff>
      <xdr:row>57</xdr:row>
      <xdr:rowOff>56642</xdr:rowOff>
    </xdr:to>
    <xdr:sp macro="" textlink="">
      <xdr:nvSpPr>
        <xdr:cNvPr id="254" name="フローチャート : 判断 253"/>
        <xdr:cNvSpPr/>
      </xdr:nvSpPr>
      <xdr:spPr>
        <a:xfrm>
          <a:off x="13843000" y="972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66819</xdr:rowOff>
    </xdr:from>
    <xdr:ext cx="762000" cy="259045"/>
    <xdr:sp macro="" textlink="">
      <xdr:nvSpPr>
        <xdr:cNvPr id="255" name="テキスト ボックス 254"/>
        <xdr:cNvSpPr txBox="1"/>
      </xdr:nvSpPr>
      <xdr:spPr>
        <a:xfrm>
          <a:off x="13512800" y="949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103632</xdr:rowOff>
    </xdr:from>
    <xdr:to>
      <xdr:col>19</xdr:col>
      <xdr:colOff>6350</xdr:colOff>
      <xdr:row>57</xdr:row>
      <xdr:rowOff>33782</xdr:rowOff>
    </xdr:to>
    <xdr:sp macro="" textlink="">
      <xdr:nvSpPr>
        <xdr:cNvPr id="256" name="フローチャート : 判断 255"/>
        <xdr:cNvSpPr/>
      </xdr:nvSpPr>
      <xdr:spPr>
        <a:xfrm>
          <a:off x="12954000" y="970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43959</xdr:rowOff>
    </xdr:from>
    <xdr:ext cx="762000" cy="259045"/>
    <xdr:sp macro="" textlink="">
      <xdr:nvSpPr>
        <xdr:cNvPr id="257" name="テキスト ボックス 256"/>
        <xdr:cNvSpPr txBox="1"/>
      </xdr:nvSpPr>
      <xdr:spPr>
        <a:xfrm>
          <a:off x="12623800" y="947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126492</xdr:rowOff>
    </xdr:from>
    <xdr:to>
      <xdr:col>24</xdr:col>
      <xdr:colOff>82550</xdr:colOff>
      <xdr:row>59</xdr:row>
      <xdr:rowOff>56642</xdr:rowOff>
    </xdr:to>
    <xdr:sp macro="" textlink="">
      <xdr:nvSpPr>
        <xdr:cNvPr id="263" name="円/楕円 262"/>
        <xdr:cNvSpPr/>
      </xdr:nvSpPr>
      <xdr:spPr>
        <a:xfrm>
          <a:off x="16459200" y="1007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98569</xdr:rowOff>
    </xdr:from>
    <xdr:ext cx="762000" cy="259045"/>
    <xdr:sp macro="" textlink="">
      <xdr:nvSpPr>
        <xdr:cNvPr id="264" name="その他該当値テキスト"/>
        <xdr:cNvSpPr txBox="1"/>
      </xdr:nvSpPr>
      <xdr:spPr>
        <a:xfrm>
          <a:off x="16598900" y="1004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117348</xdr:rowOff>
    </xdr:from>
    <xdr:to>
      <xdr:col>22</xdr:col>
      <xdr:colOff>615950</xdr:colOff>
      <xdr:row>59</xdr:row>
      <xdr:rowOff>47498</xdr:rowOff>
    </xdr:to>
    <xdr:sp macro="" textlink="">
      <xdr:nvSpPr>
        <xdr:cNvPr id="265" name="円/楕円 264"/>
        <xdr:cNvSpPr/>
      </xdr:nvSpPr>
      <xdr:spPr>
        <a:xfrm>
          <a:off x="15621000" y="1006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32275</xdr:rowOff>
    </xdr:from>
    <xdr:ext cx="736600" cy="259045"/>
    <xdr:sp macro="" textlink="">
      <xdr:nvSpPr>
        <xdr:cNvPr id="266" name="テキスト ボックス 265"/>
        <xdr:cNvSpPr txBox="1"/>
      </xdr:nvSpPr>
      <xdr:spPr>
        <a:xfrm>
          <a:off x="15290800" y="10147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94488</xdr:rowOff>
    </xdr:from>
    <xdr:to>
      <xdr:col>21</xdr:col>
      <xdr:colOff>412750</xdr:colOff>
      <xdr:row>59</xdr:row>
      <xdr:rowOff>24638</xdr:rowOff>
    </xdr:to>
    <xdr:sp macro="" textlink="">
      <xdr:nvSpPr>
        <xdr:cNvPr id="267" name="円/楕円 266"/>
        <xdr:cNvSpPr/>
      </xdr:nvSpPr>
      <xdr:spPr>
        <a:xfrm>
          <a:off x="14732000" y="1003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9415</xdr:rowOff>
    </xdr:from>
    <xdr:ext cx="762000" cy="259045"/>
    <xdr:sp macro="" textlink="">
      <xdr:nvSpPr>
        <xdr:cNvPr id="268" name="テキスト ボックス 267"/>
        <xdr:cNvSpPr txBox="1"/>
      </xdr:nvSpPr>
      <xdr:spPr>
        <a:xfrm>
          <a:off x="14401800" y="1012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99060</xdr:rowOff>
    </xdr:from>
    <xdr:to>
      <xdr:col>20</xdr:col>
      <xdr:colOff>209550</xdr:colOff>
      <xdr:row>59</xdr:row>
      <xdr:rowOff>29210</xdr:rowOff>
    </xdr:to>
    <xdr:sp macro="" textlink="">
      <xdr:nvSpPr>
        <xdr:cNvPr id="269" name="円/楕円 268"/>
        <xdr:cNvSpPr/>
      </xdr:nvSpPr>
      <xdr:spPr>
        <a:xfrm>
          <a:off x="13843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13987</xdr:rowOff>
    </xdr:from>
    <xdr:ext cx="762000" cy="259045"/>
    <xdr:sp macro="" textlink="">
      <xdr:nvSpPr>
        <xdr:cNvPr id="270" name="テキスト ボックス 269"/>
        <xdr:cNvSpPr txBox="1"/>
      </xdr:nvSpPr>
      <xdr:spPr>
        <a:xfrm>
          <a:off x="13512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35052</xdr:rowOff>
    </xdr:from>
    <xdr:to>
      <xdr:col>19</xdr:col>
      <xdr:colOff>6350</xdr:colOff>
      <xdr:row>58</xdr:row>
      <xdr:rowOff>136652</xdr:rowOff>
    </xdr:to>
    <xdr:sp macro="" textlink="">
      <xdr:nvSpPr>
        <xdr:cNvPr id="271" name="円/楕円 270"/>
        <xdr:cNvSpPr/>
      </xdr:nvSpPr>
      <xdr:spPr>
        <a:xfrm>
          <a:off x="12954000" y="997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121429</xdr:rowOff>
    </xdr:from>
    <xdr:ext cx="762000" cy="259045"/>
    <xdr:sp macro="" textlink="">
      <xdr:nvSpPr>
        <xdr:cNvPr id="272" name="テキスト ボックス 271"/>
        <xdr:cNvSpPr txBox="1"/>
      </xdr:nvSpPr>
      <xdr:spPr>
        <a:xfrm>
          <a:off x="12623800" y="1006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町が出資する法人等もなく、倉敷市への廃棄物焼却や消防業務の委託費以外に高額な補助費がないことから、比率は類似団体平均より低い水準で推移している。</a:t>
          </a:r>
          <a:endParaRPr kumimoji="1" lang="en-US" altLang="ja-JP" sz="1300">
            <a:latin typeface="ＭＳ Ｐゴシック"/>
          </a:endParaRPr>
        </a:p>
        <a:p>
          <a:r>
            <a:rPr kumimoji="1" lang="en-US" altLang="ja-JP" sz="1300">
              <a:latin typeface="ＭＳ Ｐゴシック"/>
            </a:rPr>
            <a:t>27</a:t>
          </a:r>
          <a:r>
            <a:rPr kumimoji="1" lang="ja-JP" altLang="en-US" sz="1300">
              <a:latin typeface="ＭＳ Ｐゴシック"/>
            </a:rPr>
            <a:t>年度の比率上昇の要因としては、地域住民生活等緊急支援事業として、プレミアム商品券発行業務に対して商工会に交付金を交付したことが挙げられる。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117856</xdr:rowOff>
    </xdr:from>
    <xdr:to>
      <xdr:col>24</xdr:col>
      <xdr:colOff>31750</xdr:colOff>
      <xdr:row>40</xdr:row>
      <xdr:rowOff>127000</xdr:rowOff>
    </xdr:to>
    <xdr:cxnSp macro="">
      <xdr:nvCxnSpPr>
        <xdr:cNvPr id="297" name="直線コネクタ 296"/>
        <xdr:cNvCxnSpPr/>
      </xdr:nvCxnSpPr>
      <xdr:spPr>
        <a:xfrm flipV="1">
          <a:off x="16510000" y="5947156"/>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99077</xdr:rowOff>
    </xdr:from>
    <xdr:ext cx="762000" cy="259045"/>
    <xdr:sp macro="" textlink="">
      <xdr:nvSpPr>
        <xdr:cNvPr id="298"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23</xdr:col>
      <xdr:colOff>628650</xdr:colOff>
      <xdr:row>40</xdr:row>
      <xdr:rowOff>127000</xdr:rowOff>
    </xdr:from>
    <xdr:to>
      <xdr:col>24</xdr:col>
      <xdr:colOff>120650</xdr:colOff>
      <xdr:row>40</xdr:row>
      <xdr:rowOff>127000</xdr:rowOff>
    </xdr:to>
    <xdr:cxnSp macro="">
      <xdr:nvCxnSpPr>
        <xdr:cNvPr id="299" name="直線コネクタ 298"/>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32783</xdr:rowOff>
    </xdr:from>
    <xdr:ext cx="762000" cy="259045"/>
    <xdr:sp macro="" textlink="">
      <xdr:nvSpPr>
        <xdr:cNvPr id="300" name="補助費等最大値テキスト"/>
        <xdr:cNvSpPr txBox="1"/>
      </xdr:nvSpPr>
      <xdr:spPr>
        <a:xfrm>
          <a:off x="16598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628650</xdr:colOff>
      <xdr:row>34</xdr:row>
      <xdr:rowOff>117856</xdr:rowOff>
    </xdr:from>
    <xdr:to>
      <xdr:col>24</xdr:col>
      <xdr:colOff>120650</xdr:colOff>
      <xdr:row>34</xdr:row>
      <xdr:rowOff>117856</xdr:rowOff>
    </xdr:to>
    <xdr:cxnSp macro="">
      <xdr:nvCxnSpPr>
        <xdr:cNvPr id="301" name="直線コネクタ 300"/>
        <xdr:cNvCxnSpPr/>
      </xdr:nvCxnSpPr>
      <xdr:spPr>
        <a:xfrm>
          <a:off x="16421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xdr:rowOff>
    </xdr:from>
    <xdr:to>
      <xdr:col>24</xdr:col>
      <xdr:colOff>31750</xdr:colOff>
      <xdr:row>36</xdr:row>
      <xdr:rowOff>62992</xdr:rowOff>
    </xdr:to>
    <xdr:cxnSp macro="">
      <xdr:nvCxnSpPr>
        <xdr:cNvPr id="302" name="直線コネクタ 301"/>
        <xdr:cNvCxnSpPr/>
      </xdr:nvCxnSpPr>
      <xdr:spPr>
        <a:xfrm>
          <a:off x="15671800" y="618490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130573</xdr:rowOff>
    </xdr:from>
    <xdr:ext cx="762000" cy="259045"/>
    <xdr:sp macro="" textlink="">
      <xdr:nvSpPr>
        <xdr:cNvPr id="303" name="補助費等平均値テキスト"/>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158496</xdr:rowOff>
    </xdr:from>
    <xdr:to>
      <xdr:col>24</xdr:col>
      <xdr:colOff>82550</xdr:colOff>
      <xdr:row>37</xdr:row>
      <xdr:rowOff>88646</xdr:rowOff>
    </xdr:to>
    <xdr:sp macro="" textlink="">
      <xdr:nvSpPr>
        <xdr:cNvPr id="304" name="フローチャート : 判断 303"/>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xdr:rowOff>
    </xdr:from>
    <xdr:to>
      <xdr:col>22</xdr:col>
      <xdr:colOff>565150</xdr:colOff>
      <xdr:row>36</xdr:row>
      <xdr:rowOff>17272</xdr:rowOff>
    </xdr:to>
    <xdr:cxnSp macro="">
      <xdr:nvCxnSpPr>
        <xdr:cNvPr id="305" name="直線コネクタ 304"/>
        <xdr:cNvCxnSpPr/>
      </xdr:nvCxnSpPr>
      <xdr:spPr>
        <a:xfrm flipV="1">
          <a:off x="14782800" y="6184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6" name="フローチャート : 判断 305"/>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07" name="テキスト ボックス 306"/>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17272</xdr:rowOff>
    </xdr:from>
    <xdr:to>
      <xdr:col>21</xdr:col>
      <xdr:colOff>361950</xdr:colOff>
      <xdr:row>36</xdr:row>
      <xdr:rowOff>90424</xdr:rowOff>
    </xdr:to>
    <xdr:cxnSp macro="">
      <xdr:nvCxnSpPr>
        <xdr:cNvPr id="308" name="直線コネクタ 307"/>
        <xdr:cNvCxnSpPr/>
      </xdr:nvCxnSpPr>
      <xdr:spPr>
        <a:xfrm flipV="1">
          <a:off x="13893800" y="61894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09" name="フローチャート : 判断 308"/>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10" name="テキスト ボックス 309"/>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85852</xdr:rowOff>
    </xdr:from>
    <xdr:to>
      <xdr:col>20</xdr:col>
      <xdr:colOff>158750</xdr:colOff>
      <xdr:row>36</xdr:row>
      <xdr:rowOff>90424</xdr:rowOff>
    </xdr:to>
    <xdr:cxnSp macro="">
      <xdr:nvCxnSpPr>
        <xdr:cNvPr id="311" name="直線コネクタ 310"/>
        <xdr:cNvCxnSpPr/>
      </xdr:nvCxnSpPr>
      <xdr:spPr>
        <a:xfrm>
          <a:off x="13004800" y="6258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13" name="テキスト ボックス 312"/>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4" name="フローチャート : 判断 313"/>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15" name="テキスト ボックス 314"/>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12192</xdr:rowOff>
    </xdr:from>
    <xdr:to>
      <xdr:col>24</xdr:col>
      <xdr:colOff>82550</xdr:colOff>
      <xdr:row>36</xdr:row>
      <xdr:rowOff>113792</xdr:rowOff>
    </xdr:to>
    <xdr:sp macro="" textlink="">
      <xdr:nvSpPr>
        <xdr:cNvPr id="321" name="円/楕円 320"/>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28719</xdr:rowOff>
    </xdr:from>
    <xdr:ext cx="762000" cy="259045"/>
    <xdr:sp macro="" textlink="">
      <xdr:nvSpPr>
        <xdr:cNvPr id="322" name="補助費等該当値テキスト"/>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133350</xdr:rowOff>
    </xdr:from>
    <xdr:to>
      <xdr:col>22</xdr:col>
      <xdr:colOff>615950</xdr:colOff>
      <xdr:row>36</xdr:row>
      <xdr:rowOff>63500</xdr:rowOff>
    </xdr:to>
    <xdr:sp macro="" textlink="">
      <xdr:nvSpPr>
        <xdr:cNvPr id="323" name="円/楕円 322"/>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73677</xdr:rowOff>
    </xdr:from>
    <xdr:ext cx="736600" cy="259045"/>
    <xdr:sp macro="" textlink="">
      <xdr:nvSpPr>
        <xdr:cNvPr id="324" name="テキスト ボックス 323"/>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137922</xdr:rowOff>
    </xdr:from>
    <xdr:to>
      <xdr:col>21</xdr:col>
      <xdr:colOff>412750</xdr:colOff>
      <xdr:row>36</xdr:row>
      <xdr:rowOff>68072</xdr:rowOff>
    </xdr:to>
    <xdr:sp macro="" textlink="">
      <xdr:nvSpPr>
        <xdr:cNvPr id="325" name="円/楕円 324"/>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78249</xdr:rowOff>
    </xdr:from>
    <xdr:ext cx="762000" cy="259045"/>
    <xdr:sp macro="" textlink="">
      <xdr:nvSpPr>
        <xdr:cNvPr id="326" name="テキスト ボックス 325"/>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39624</xdr:rowOff>
    </xdr:from>
    <xdr:to>
      <xdr:col>20</xdr:col>
      <xdr:colOff>209550</xdr:colOff>
      <xdr:row>36</xdr:row>
      <xdr:rowOff>141224</xdr:rowOff>
    </xdr:to>
    <xdr:sp macro="" textlink="">
      <xdr:nvSpPr>
        <xdr:cNvPr id="327" name="円/楕円 326"/>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151401</xdr:rowOff>
    </xdr:from>
    <xdr:ext cx="762000" cy="259045"/>
    <xdr:sp macro="" textlink="">
      <xdr:nvSpPr>
        <xdr:cNvPr id="328" name="テキスト ボックス 327"/>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9" name="円/楕円 328"/>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30" name="テキスト ボックス 329"/>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25</a:t>
          </a:r>
          <a:r>
            <a:rPr kumimoji="1" lang="ja-JP" altLang="en-US" sz="1300">
              <a:latin typeface="ＭＳ Ｐゴシック"/>
            </a:rPr>
            <a:t>年度に大規模な施設整備にかかる起債の償還が終了したことから、</a:t>
          </a:r>
          <a:r>
            <a:rPr kumimoji="1" lang="en-US" altLang="ja-JP" sz="1300">
              <a:latin typeface="ＭＳ Ｐゴシック"/>
            </a:rPr>
            <a:t>26</a:t>
          </a:r>
          <a:r>
            <a:rPr kumimoji="1" lang="ja-JP" altLang="en-US" sz="1300">
              <a:latin typeface="ＭＳ Ｐゴシック"/>
            </a:rPr>
            <a:t>年度以降比率が改善した。</a:t>
          </a:r>
          <a:r>
            <a:rPr kumimoji="1" lang="en-US" altLang="ja-JP" sz="1300">
              <a:latin typeface="ＭＳ Ｐゴシック"/>
            </a:rPr>
            <a:t>27</a:t>
          </a:r>
          <a:r>
            <a:rPr kumimoji="1" lang="ja-JP" altLang="en-US" sz="1300">
              <a:latin typeface="ＭＳ Ｐゴシック"/>
            </a:rPr>
            <a:t>年度においては、減税補てん債等の償還が終了し、</a:t>
          </a:r>
          <a:r>
            <a:rPr kumimoji="1" lang="en-US" altLang="ja-JP" sz="1300">
              <a:latin typeface="ＭＳ Ｐゴシック"/>
            </a:rPr>
            <a:t>26</a:t>
          </a:r>
          <a:r>
            <a:rPr kumimoji="1" lang="ja-JP" altLang="en-US" sz="1300">
              <a:latin typeface="ＭＳ Ｐゴシック"/>
            </a:rPr>
            <a:t>年度比</a:t>
          </a:r>
          <a:r>
            <a:rPr kumimoji="1" lang="en-US" altLang="ja-JP" sz="1300">
              <a:latin typeface="ＭＳ Ｐゴシック"/>
            </a:rPr>
            <a:t>0.8</a:t>
          </a:r>
          <a:r>
            <a:rPr kumimoji="1" lang="ja-JP" altLang="en-US" sz="1300">
              <a:latin typeface="ＭＳ Ｐゴシック"/>
            </a:rPr>
            <a:t>ポイントの減となった。</a:t>
          </a:r>
          <a:endParaRPr kumimoji="1" lang="en-US" altLang="ja-JP" sz="1300">
            <a:latin typeface="ＭＳ Ｐゴシック"/>
          </a:endParaRPr>
        </a:p>
        <a:p>
          <a:r>
            <a:rPr kumimoji="1" lang="ja-JP" altLang="en-US" sz="1300">
              <a:latin typeface="ＭＳ Ｐゴシック"/>
            </a:rPr>
            <a:t>今後は、町営住宅整備にかかる起債の償還により、公債費の増加が見込まれる。</a:t>
          </a:r>
          <a:endParaRPr kumimoji="1" lang="en-US" altLang="ja-JP" sz="1300">
            <a:latin typeface="ＭＳ Ｐゴシック"/>
          </a:endParaRPr>
        </a:p>
        <a:p>
          <a:r>
            <a:rPr kumimoji="1" lang="ja-JP" altLang="en-US" sz="1300">
              <a:latin typeface="ＭＳ Ｐゴシック"/>
            </a:rPr>
            <a:t>地方債の新規発行の抑制に努め、今後の公債費の推移に注視する。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88137</xdr:rowOff>
    </xdr:to>
    <xdr:cxnSp macro="">
      <xdr:nvCxnSpPr>
        <xdr:cNvPr id="355" name="直線コネクタ 354"/>
        <xdr:cNvCxnSpPr/>
      </xdr:nvCxnSpPr>
      <xdr:spPr>
        <a:xfrm flipV="1">
          <a:off x="4826000" y="12860020"/>
          <a:ext cx="0" cy="1115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60214</xdr:rowOff>
    </xdr:from>
    <xdr:ext cx="762000" cy="259045"/>
    <xdr:sp macro="" textlink="">
      <xdr:nvSpPr>
        <xdr:cNvPr id="356" name="公債費最小値テキスト"/>
        <xdr:cNvSpPr txBox="1"/>
      </xdr:nvSpPr>
      <xdr:spPr>
        <a:xfrm>
          <a:off x="4914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6</xdr:col>
      <xdr:colOff>612775</xdr:colOff>
      <xdr:row>81</xdr:row>
      <xdr:rowOff>88137</xdr:rowOff>
    </xdr:from>
    <xdr:to>
      <xdr:col>7</xdr:col>
      <xdr:colOff>104775</xdr:colOff>
      <xdr:row>81</xdr:row>
      <xdr:rowOff>88137</xdr:rowOff>
    </xdr:to>
    <xdr:cxnSp macro="">
      <xdr:nvCxnSpPr>
        <xdr:cNvPr id="357" name="直線コネクタ 356"/>
        <xdr:cNvCxnSpPr/>
      </xdr:nvCxnSpPr>
      <xdr:spPr>
        <a:xfrm>
          <a:off x="4737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58"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59" name="直線コネクタ 358"/>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81280</xdr:rowOff>
    </xdr:from>
    <xdr:to>
      <xdr:col>7</xdr:col>
      <xdr:colOff>15875</xdr:colOff>
      <xdr:row>76</xdr:row>
      <xdr:rowOff>117856</xdr:rowOff>
    </xdr:to>
    <xdr:cxnSp macro="">
      <xdr:nvCxnSpPr>
        <xdr:cNvPr id="360" name="直線コネクタ 359"/>
        <xdr:cNvCxnSpPr/>
      </xdr:nvCxnSpPr>
      <xdr:spPr>
        <a:xfrm flipV="1">
          <a:off x="3987800" y="131114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23131</xdr:rowOff>
    </xdr:from>
    <xdr:ext cx="762000" cy="259045"/>
    <xdr:sp macro="" textlink="">
      <xdr:nvSpPr>
        <xdr:cNvPr id="361" name="公債費平均値テキスト"/>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51054</xdr:rowOff>
    </xdr:from>
    <xdr:to>
      <xdr:col>7</xdr:col>
      <xdr:colOff>66675</xdr:colOff>
      <xdr:row>77</xdr:row>
      <xdr:rowOff>152654</xdr:rowOff>
    </xdr:to>
    <xdr:sp macro="" textlink="">
      <xdr:nvSpPr>
        <xdr:cNvPr id="362" name="フローチャート : 判断 361"/>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117856</xdr:rowOff>
    </xdr:from>
    <xdr:to>
      <xdr:col>5</xdr:col>
      <xdr:colOff>549275</xdr:colOff>
      <xdr:row>77</xdr:row>
      <xdr:rowOff>92711</xdr:rowOff>
    </xdr:to>
    <xdr:cxnSp macro="">
      <xdr:nvCxnSpPr>
        <xdr:cNvPr id="363" name="直線コネクタ 362"/>
        <xdr:cNvCxnSpPr/>
      </xdr:nvCxnSpPr>
      <xdr:spPr>
        <a:xfrm flipV="1">
          <a:off x="3098800" y="13148056"/>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64" name="フローチャート : 判断 363"/>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160290</xdr:rowOff>
    </xdr:from>
    <xdr:ext cx="736600" cy="259045"/>
    <xdr:sp macro="" textlink="">
      <xdr:nvSpPr>
        <xdr:cNvPr id="365" name="テキスト ボックス 364"/>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92711</xdr:rowOff>
    </xdr:from>
    <xdr:to>
      <xdr:col>4</xdr:col>
      <xdr:colOff>346075</xdr:colOff>
      <xdr:row>77</xdr:row>
      <xdr:rowOff>97282</xdr:rowOff>
    </xdr:to>
    <xdr:cxnSp macro="">
      <xdr:nvCxnSpPr>
        <xdr:cNvPr id="366" name="直線コネクタ 365"/>
        <xdr:cNvCxnSpPr/>
      </xdr:nvCxnSpPr>
      <xdr:spPr>
        <a:xfrm flipV="1">
          <a:off x="2209800" y="132943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67" name="フローチャート : 判断 366"/>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7129</xdr:rowOff>
    </xdr:from>
    <xdr:ext cx="762000" cy="259045"/>
    <xdr:sp macro="" textlink="">
      <xdr:nvSpPr>
        <xdr:cNvPr id="368" name="テキスト ボックス 367"/>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97282</xdr:rowOff>
    </xdr:from>
    <xdr:to>
      <xdr:col>3</xdr:col>
      <xdr:colOff>142875</xdr:colOff>
      <xdr:row>77</xdr:row>
      <xdr:rowOff>110998</xdr:rowOff>
    </xdr:to>
    <xdr:cxnSp macro="">
      <xdr:nvCxnSpPr>
        <xdr:cNvPr id="369" name="直線コネクタ 368"/>
        <xdr:cNvCxnSpPr/>
      </xdr:nvCxnSpPr>
      <xdr:spPr>
        <a:xfrm flipV="1">
          <a:off x="1320800" y="132989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0" name="フローチャート : 判断 369"/>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1" name="テキスト ボックス 370"/>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2" name="フローチャート : 判断 371"/>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73" name="テキスト ボックス 372"/>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9" name="円/楕円 378"/>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47007</xdr:rowOff>
    </xdr:from>
    <xdr:ext cx="762000" cy="259045"/>
    <xdr:sp macro="" textlink="">
      <xdr:nvSpPr>
        <xdr:cNvPr id="380" name="公債費該当値テキスト"/>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67056</xdr:rowOff>
    </xdr:from>
    <xdr:to>
      <xdr:col>5</xdr:col>
      <xdr:colOff>600075</xdr:colOff>
      <xdr:row>76</xdr:row>
      <xdr:rowOff>168656</xdr:rowOff>
    </xdr:to>
    <xdr:sp macro="" textlink="">
      <xdr:nvSpPr>
        <xdr:cNvPr id="381" name="円/楕円 380"/>
        <xdr:cNvSpPr/>
      </xdr:nvSpPr>
      <xdr:spPr>
        <a:xfrm>
          <a:off x="3937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7383</xdr:rowOff>
    </xdr:from>
    <xdr:ext cx="736600" cy="259045"/>
    <xdr:sp macro="" textlink="">
      <xdr:nvSpPr>
        <xdr:cNvPr id="382" name="テキスト ボックス 381"/>
        <xdr:cNvSpPr txBox="1"/>
      </xdr:nvSpPr>
      <xdr:spPr>
        <a:xfrm>
          <a:off x="3606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41911</xdr:rowOff>
    </xdr:from>
    <xdr:to>
      <xdr:col>4</xdr:col>
      <xdr:colOff>396875</xdr:colOff>
      <xdr:row>77</xdr:row>
      <xdr:rowOff>143511</xdr:rowOff>
    </xdr:to>
    <xdr:sp macro="" textlink="">
      <xdr:nvSpPr>
        <xdr:cNvPr id="383" name="円/楕円 382"/>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153688</xdr:rowOff>
    </xdr:from>
    <xdr:ext cx="762000" cy="259045"/>
    <xdr:sp macro="" textlink="">
      <xdr:nvSpPr>
        <xdr:cNvPr id="384" name="テキスト ボックス 383"/>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46482</xdr:rowOff>
    </xdr:from>
    <xdr:to>
      <xdr:col>3</xdr:col>
      <xdr:colOff>193675</xdr:colOff>
      <xdr:row>77</xdr:row>
      <xdr:rowOff>148082</xdr:rowOff>
    </xdr:to>
    <xdr:sp macro="" textlink="">
      <xdr:nvSpPr>
        <xdr:cNvPr id="385" name="円/楕円 384"/>
        <xdr:cNvSpPr/>
      </xdr:nvSpPr>
      <xdr:spPr>
        <a:xfrm>
          <a:off x="2159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158259</xdr:rowOff>
    </xdr:from>
    <xdr:ext cx="762000" cy="259045"/>
    <xdr:sp macro="" textlink="">
      <xdr:nvSpPr>
        <xdr:cNvPr id="386" name="テキスト ボックス 385"/>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60198</xdr:rowOff>
    </xdr:from>
    <xdr:to>
      <xdr:col>1</xdr:col>
      <xdr:colOff>676275</xdr:colOff>
      <xdr:row>77</xdr:row>
      <xdr:rowOff>161798</xdr:rowOff>
    </xdr:to>
    <xdr:sp macro="" textlink="">
      <xdr:nvSpPr>
        <xdr:cNvPr id="387" name="円/楕円 386"/>
        <xdr:cNvSpPr/>
      </xdr:nvSpPr>
      <xdr:spPr>
        <a:xfrm>
          <a:off x="1270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525</xdr:rowOff>
    </xdr:from>
    <xdr:ext cx="762000" cy="259045"/>
    <xdr:sp macro="" textlink="">
      <xdr:nvSpPr>
        <xdr:cNvPr id="388" name="テキスト ボックス 387"/>
        <xdr:cNvSpPr txBox="1"/>
      </xdr:nvSpPr>
      <xdr:spPr>
        <a:xfrm>
          <a:off x="939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27</a:t>
          </a:r>
          <a:r>
            <a:rPr kumimoji="1" lang="ja-JP" altLang="en-US" sz="1300">
              <a:latin typeface="ＭＳ Ｐゴシック"/>
            </a:rPr>
            <a:t>年度において、人件費以外はいずれも上昇したことから、</a:t>
          </a:r>
          <a:r>
            <a:rPr kumimoji="1" lang="en-US" altLang="ja-JP" sz="1300">
              <a:latin typeface="ＭＳ Ｐゴシック"/>
            </a:rPr>
            <a:t>26</a:t>
          </a:r>
          <a:r>
            <a:rPr kumimoji="1" lang="ja-JP" altLang="en-US" sz="1300">
              <a:latin typeface="ＭＳ Ｐゴシック"/>
            </a:rPr>
            <a:t>年度と比較して比率が上昇し、類似団体の中でも極めて高い。</a:t>
          </a:r>
          <a:endParaRPr kumimoji="1" lang="en-US" altLang="ja-JP" sz="1300">
            <a:latin typeface="ＭＳ Ｐゴシック"/>
          </a:endParaRPr>
        </a:p>
        <a:p>
          <a:r>
            <a:rPr kumimoji="1" lang="ja-JP" altLang="en-US" sz="1300">
              <a:latin typeface="ＭＳ Ｐゴシック"/>
            </a:rPr>
            <a:t>これは、コミュニティバスの無料運行、小児医療費無償化などの医療・福祉サービス、特別会計への繰出しなど行政サービスを充実したことが要因であるが、今後も経常経費の縮減や事業の見直しを行い、健全な財政運営に努める。</a:t>
          </a: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50800</xdr:rowOff>
    </xdr:from>
    <xdr:to>
      <xdr:col>24</xdr:col>
      <xdr:colOff>31750</xdr:colOff>
      <xdr:row>80</xdr:row>
      <xdr:rowOff>107950</xdr:rowOff>
    </xdr:to>
    <xdr:cxnSp macro="">
      <xdr:nvCxnSpPr>
        <xdr:cNvPr id="416" name="直線コネクタ 415"/>
        <xdr:cNvCxnSpPr/>
      </xdr:nvCxnSpPr>
      <xdr:spPr>
        <a:xfrm flipV="1">
          <a:off x="16510000" y="1273810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80027</xdr:rowOff>
    </xdr:from>
    <xdr:ext cx="762000" cy="259045"/>
    <xdr:sp macro="" textlink="">
      <xdr:nvSpPr>
        <xdr:cNvPr id="417" name="公債費以外最小値テキスト"/>
        <xdr:cNvSpPr txBox="1"/>
      </xdr:nvSpPr>
      <xdr:spPr>
        <a:xfrm>
          <a:off x="16598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23</xdr:col>
      <xdr:colOff>628650</xdr:colOff>
      <xdr:row>80</xdr:row>
      <xdr:rowOff>107950</xdr:rowOff>
    </xdr:from>
    <xdr:to>
      <xdr:col>24</xdr:col>
      <xdr:colOff>120650</xdr:colOff>
      <xdr:row>80</xdr:row>
      <xdr:rowOff>107950</xdr:rowOff>
    </xdr:to>
    <xdr:cxnSp macro="">
      <xdr:nvCxnSpPr>
        <xdr:cNvPr id="418" name="直線コネクタ 417"/>
        <xdr:cNvCxnSpPr/>
      </xdr:nvCxnSpPr>
      <xdr:spPr>
        <a:xfrm>
          <a:off x="16421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137177</xdr:rowOff>
    </xdr:from>
    <xdr:ext cx="762000" cy="259045"/>
    <xdr:sp macro="" textlink="">
      <xdr:nvSpPr>
        <xdr:cNvPr id="419" name="公債費以外最大値テキスト"/>
        <xdr:cNvSpPr txBox="1"/>
      </xdr:nvSpPr>
      <xdr:spPr>
        <a:xfrm>
          <a:off x="16598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23</xdr:col>
      <xdr:colOff>628650</xdr:colOff>
      <xdr:row>74</xdr:row>
      <xdr:rowOff>50800</xdr:rowOff>
    </xdr:from>
    <xdr:to>
      <xdr:col>24</xdr:col>
      <xdr:colOff>120650</xdr:colOff>
      <xdr:row>74</xdr:row>
      <xdr:rowOff>50800</xdr:rowOff>
    </xdr:to>
    <xdr:cxnSp macro="">
      <xdr:nvCxnSpPr>
        <xdr:cNvPr id="420" name="直線コネクタ 419"/>
        <xdr:cNvCxnSpPr/>
      </xdr:nvCxnSpPr>
      <xdr:spPr>
        <a:xfrm>
          <a:off x="16421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100330</xdr:rowOff>
    </xdr:from>
    <xdr:to>
      <xdr:col>24</xdr:col>
      <xdr:colOff>31750</xdr:colOff>
      <xdr:row>79</xdr:row>
      <xdr:rowOff>161289</xdr:rowOff>
    </xdr:to>
    <xdr:cxnSp macro="">
      <xdr:nvCxnSpPr>
        <xdr:cNvPr id="421" name="直線コネクタ 420"/>
        <xdr:cNvCxnSpPr/>
      </xdr:nvCxnSpPr>
      <xdr:spPr>
        <a:xfrm>
          <a:off x="15671800" y="1364488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54627</xdr:rowOff>
    </xdr:from>
    <xdr:ext cx="762000" cy="259045"/>
    <xdr:sp macro="" textlink="">
      <xdr:nvSpPr>
        <xdr:cNvPr id="422" name="公債費以外平均値テキスト"/>
        <xdr:cNvSpPr txBox="1"/>
      </xdr:nvSpPr>
      <xdr:spPr>
        <a:xfrm>
          <a:off x="16598900" y="1308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38100</xdr:rowOff>
    </xdr:from>
    <xdr:to>
      <xdr:col>24</xdr:col>
      <xdr:colOff>82550</xdr:colOff>
      <xdr:row>77</xdr:row>
      <xdr:rowOff>139700</xdr:rowOff>
    </xdr:to>
    <xdr:sp macro="" textlink="">
      <xdr:nvSpPr>
        <xdr:cNvPr id="423" name="フローチャート : 判断 422"/>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157480</xdr:rowOff>
    </xdr:from>
    <xdr:to>
      <xdr:col>22</xdr:col>
      <xdr:colOff>565150</xdr:colOff>
      <xdr:row>79</xdr:row>
      <xdr:rowOff>100330</xdr:rowOff>
    </xdr:to>
    <xdr:cxnSp macro="">
      <xdr:nvCxnSpPr>
        <xdr:cNvPr id="424" name="直線コネクタ 423"/>
        <xdr:cNvCxnSpPr/>
      </xdr:nvCxnSpPr>
      <xdr:spPr>
        <a:xfrm>
          <a:off x="14782800" y="135305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45720</xdr:rowOff>
    </xdr:from>
    <xdr:to>
      <xdr:col>22</xdr:col>
      <xdr:colOff>615950</xdr:colOff>
      <xdr:row>77</xdr:row>
      <xdr:rowOff>147320</xdr:rowOff>
    </xdr:to>
    <xdr:sp macro="" textlink="">
      <xdr:nvSpPr>
        <xdr:cNvPr id="425" name="フローチャート : 判断 424"/>
        <xdr:cNvSpPr/>
      </xdr:nvSpPr>
      <xdr:spPr>
        <a:xfrm>
          <a:off x="15621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157497</xdr:rowOff>
    </xdr:from>
    <xdr:ext cx="736600" cy="259045"/>
    <xdr:sp macro="" textlink="">
      <xdr:nvSpPr>
        <xdr:cNvPr id="426" name="テキスト ボックス 425"/>
        <xdr:cNvSpPr txBox="1"/>
      </xdr:nvSpPr>
      <xdr:spPr>
        <a:xfrm>
          <a:off x="15290800" y="1301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157480</xdr:rowOff>
    </xdr:from>
    <xdr:to>
      <xdr:col>21</xdr:col>
      <xdr:colOff>361950</xdr:colOff>
      <xdr:row>79</xdr:row>
      <xdr:rowOff>66039</xdr:rowOff>
    </xdr:to>
    <xdr:cxnSp macro="">
      <xdr:nvCxnSpPr>
        <xdr:cNvPr id="427" name="直線コネクタ 426"/>
        <xdr:cNvCxnSpPr/>
      </xdr:nvCxnSpPr>
      <xdr:spPr>
        <a:xfrm flipV="1">
          <a:off x="13893800" y="1353058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163830</xdr:rowOff>
    </xdr:from>
    <xdr:to>
      <xdr:col>21</xdr:col>
      <xdr:colOff>412750</xdr:colOff>
      <xdr:row>77</xdr:row>
      <xdr:rowOff>93980</xdr:rowOff>
    </xdr:to>
    <xdr:sp macro="" textlink="">
      <xdr:nvSpPr>
        <xdr:cNvPr id="428" name="フローチャート : 判断 427"/>
        <xdr:cNvSpPr/>
      </xdr:nvSpPr>
      <xdr:spPr>
        <a:xfrm>
          <a:off x="14732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104157</xdr:rowOff>
    </xdr:from>
    <xdr:ext cx="762000" cy="259045"/>
    <xdr:sp macro="" textlink="">
      <xdr:nvSpPr>
        <xdr:cNvPr id="429" name="テキスト ボックス 428"/>
        <xdr:cNvSpPr txBox="1"/>
      </xdr:nvSpPr>
      <xdr:spPr>
        <a:xfrm>
          <a:off x="14401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142239</xdr:rowOff>
    </xdr:from>
    <xdr:to>
      <xdr:col>20</xdr:col>
      <xdr:colOff>158750</xdr:colOff>
      <xdr:row>79</xdr:row>
      <xdr:rowOff>66039</xdr:rowOff>
    </xdr:to>
    <xdr:cxnSp macro="">
      <xdr:nvCxnSpPr>
        <xdr:cNvPr id="430" name="直線コネクタ 429"/>
        <xdr:cNvCxnSpPr/>
      </xdr:nvCxnSpPr>
      <xdr:spPr>
        <a:xfrm>
          <a:off x="13004800" y="13515339"/>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1" name="フローチャート : 判断 430"/>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32" name="テキスト ボックス 431"/>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148589</xdr:rowOff>
    </xdr:from>
    <xdr:to>
      <xdr:col>19</xdr:col>
      <xdr:colOff>6350</xdr:colOff>
      <xdr:row>77</xdr:row>
      <xdr:rowOff>78739</xdr:rowOff>
    </xdr:to>
    <xdr:sp macro="" textlink="">
      <xdr:nvSpPr>
        <xdr:cNvPr id="433" name="フローチャート : 判断 43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88916</xdr:rowOff>
    </xdr:from>
    <xdr:ext cx="762000" cy="259045"/>
    <xdr:sp macro="" textlink="">
      <xdr:nvSpPr>
        <xdr:cNvPr id="434" name="テキスト ボックス 433"/>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110489</xdr:rowOff>
    </xdr:from>
    <xdr:to>
      <xdr:col>24</xdr:col>
      <xdr:colOff>82550</xdr:colOff>
      <xdr:row>80</xdr:row>
      <xdr:rowOff>40639</xdr:rowOff>
    </xdr:to>
    <xdr:sp macro="" textlink="">
      <xdr:nvSpPr>
        <xdr:cNvPr id="440" name="円/楕円 439"/>
        <xdr:cNvSpPr/>
      </xdr:nvSpPr>
      <xdr:spPr>
        <a:xfrm>
          <a:off x="164592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19066</xdr:rowOff>
    </xdr:from>
    <xdr:ext cx="762000" cy="259045"/>
    <xdr:sp macro="" textlink="">
      <xdr:nvSpPr>
        <xdr:cNvPr id="441" name="公債費以外該当値テキスト"/>
        <xdr:cNvSpPr txBox="1"/>
      </xdr:nvSpPr>
      <xdr:spPr>
        <a:xfrm>
          <a:off x="16598900" y="1356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49530</xdr:rowOff>
    </xdr:from>
    <xdr:to>
      <xdr:col>22</xdr:col>
      <xdr:colOff>615950</xdr:colOff>
      <xdr:row>79</xdr:row>
      <xdr:rowOff>151130</xdr:rowOff>
    </xdr:to>
    <xdr:sp macro="" textlink="">
      <xdr:nvSpPr>
        <xdr:cNvPr id="442" name="円/楕円 441"/>
        <xdr:cNvSpPr/>
      </xdr:nvSpPr>
      <xdr:spPr>
        <a:xfrm>
          <a:off x="15621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135907</xdr:rowOff>
    </xdr:from>
    <xdr:ext cx="736600" cy="259045"/>
    <xdr:sp macro="" textlink="">
      <xdr:nvSpPr>
        <xdr:cNvPr id="443" name="テキスト ボックス 442"/>
        <xdr:cNvSpPr txBox="1"/>
      </xdr:nvSpPr>
      <xdr:spPr>
        <a:xfrm>
          <a:off x="15290800" y="1368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106680</xdr:rowOff>
    </xdr:from>
    <xdr:to>
      <xdr:col>21</xdr:col>
      <xdr:colOff>412750</xdr:colOff>
      <xdr:row>79</xdr:row>
      <xdr:rowOff>36830</xdr:rowOff>
    </xdr:to>
    <xdr:sp macro="" textlink="">
      <xdr:nvSpPr>
        <xdr:cNvPr id="444" name="円/楕円 443"/>
        <xdr:cNvSpPr/>
      </xdr:nvSpPr>
      <xdr:spPr>
        <a:xfrm>
          <a:off x="14732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21607</xdr:rowOff>
    </xdr:from>
    <xdr:ext cx="762000" cy="259045"/>
    <xdr:sp macro="" textlink="">
      <xdr:nvSpPr>
        <xdr:cNvPr id="445" name="テキスト ボックス 444"/>
        <xdr:cNvSpPr txBox="1"/>
      </xdr:nvSpPr>
      <xdr:spPr>
        <a:xfrm>
          <a:off x="14401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15239</xdr:rowOff>
    </xdr:from>
    <xdr:to>
      <xdr:col>20</xdr:col>
      <xdr:colOff>209550</xdr:colOff>
      <xdr:row>79</xdr:row>
      <xdr:rowOff>116839</xdr:rowOff>
    </xdr:to>
    <xdr:sp macro="" textlink="">
      <xdr:nvSpPr>
        <xdr:cNvPr id="446" name="円/楕円 445"/>
        <xdr:cNvSpPr/>
      </xdr:nvSpPr>
      <xdr:spPr>
        <a:xfrm>
          <a:off x="138430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101616</xdr:rowOff>
    </xdr:from>
    <xdr:ext cx="762000" cy="259045"/>
    <xdr:sp macro="" textlink="">
      <xdr:nvSpPr>
        <xdr:cNvPr id="447" name="テキスト ボックス 446"/>
        <xdr:cNvSpPr txBox="1"/>
      </xdr:nvSpPr>
      <xdr:spPr>
        <a:xfrm>
          <a:off x="13512800" y="1364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91439</xdr:rowOff>
    </xdr:from>
    <xdr:to>
      <xdr:col>19</xdr:col>
      <xdr:colOff>6350</xdr:colOff>
      <xdr:row>79</xdr:row>
      <xdr:rowOff>21589</xdr:rowOff>
    </xdr:to>
    <xdr:sp macro="" textlink="">
      <xdr:nvSpPr>
        <xdr:cNvPr id="448" name="円/楕円 447"/>
        <xdr:cNvSpPr/>
      </xdr:nvSpPr>
      <xdr:spPr>
        <a:xfrm>
          <a:off x="12954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6366</xdr:rowOff>
    </xdr:from>
    <xdr:ext cx="762000" cy="259045"/>
    <xdr:sp macro="" textlink="">
      <xdr:nvSpPr>
        <xdr:cNvPr id="449" name="テキスト ボックス 448"/>
        <xdr:cNvSpPr txBox="1"/>
      </xdr:nvSpPr>
      <xdr:spPr>
        <a:xfrm>
          <a:off x="12623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岡山県早島町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89563</xdr:rowOff>
    </xdr:from>
    <xdr:to>
      <xdr:col>4</xdr:col>
      <xdr:colOff>1117600</xdr:colOff>
      <xdr:row>20</xdr:row>
      <xdr:rowOff>4371</xdr:rowOff>
    </xdr:to>
    <xdr:cxnSp macro="">
      <xdr:nvCxnSpPr>
        <xdr:cNvPr id="45" name="直線コネクタ 44"/>
        <xdr:cNvCxnSpPr/>
      </xdr:nvCxnSpPr>
      <xdr:spPr bwMode="auto">
        <a:xfrm flipV="1">
          <a:off x="5651500" y="2194588"/>
          <a:ext cx="0" cy="1286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147898</xdr:rowOff>
    </xdr:from>
    <xdr:ext cx="762000" cy="259045"/>
    <xdr:sp macro="" textlink="">
      <xdr:nvSpPr>
        <xdr:cNvPr id="46" name="人口1人当たり決算額の推移最小値テキスト130"/>
        <xdr:cNvSpPr txBox="1"/>
      </xdr:nvSpPr>
      <xdr:spPr>
        <a:xfrm>
          <a:off x="5740400" y="34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59,843</a:t>
          </a:r>
          <a:endParaRPr kumimoji="1" lang="ja-JP" altLang="en-US" sz="1000" b="1">
            <a:latin typeface="ＭＳ Ｐゴシック"/>
          </a:endParaRPr>
        </a:p>
      </xdr:txBody>
    </xdr:sp>
    <xdr:clientData/>
  </xdr:oneCellAnchor>
  <xdr:twoCellAnchor>
    <xdr:from>
      <xdr:col>4</xdr:col>
      <xdr:colOff>1028700</xdr:colOff>
      <xdr:row>20</xdr:row>
      <xdr:rowOff>4371</xdr:rowOff>
    </xdr:from>
    <xdr:to>
      <xdr:col>5</xdr:col>
      <xdr:colOff>73025</xdr:colOff>
      <xdr:row>20</xdr:row>
      <xdr:rowOff>4371</xdr:rowOff>
    </xdr:to>
    <xdr:cxnSp macro="">
      <xdr:nvCxnSpPr>
        <xdr:cNvPr id="47" name="直線コネクタ 46"/>
        <xdr:cNvCxnSpPr/>
      </xdr:nvCxnSpPr>
      <xdr:spPr bwMode="auto">
        <a:xfrm>
          <a:off x="5562600" y="3480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4490</xdr:rowOff>
    </xdr:from>
    <xdr:ext cx="762000" cy="259045"/>
    <xdr:sp macro="" textlink="">
      <xdr:nvSpPr>
        <xdr:cNvPr id="48" name="人口1人当たり決算額の推移最大値テキスト130"/>
        <xdr:cNvSpPr txBox="1"/>
      </xdr:nvSpPr>
      <xdr:spPr>
        <a:xfrm>
          <a:off x="5740400" y="193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228,663</a:t>
          </a:r>
          <a:endParaRPr kumimoji="1" lang="ja-JP" altLang="en-US" sz="1000" b="1">
            <a:latin typeface="ＭＳ Ｐゴシック"/>
          </a:endParaRPr>
        </a:p>
      </xdr:txBody>
    </xdr:sp>
    <xdr:clientData/>
  </xdr:oneCellAnchor>
  <xdr:twoCellAnchor>
    <xdr:from>
      <xdr:col>4</xdr:col>
      <xdr:colOff>1028700</xdr:colOff>
      <xdr:row>12</xdr:row>
      <xdr:rowOff>89563</xdr:rowOff>
    </xdr:from>
    <xdr:to>
      <xdr:col>5</xdr:col>
      <xdr:colOff>73025</xdr:colOff>
      <xdr:row>12</xdr:row>
      <xdr:rowOff>89563</xdr:rowOff>
    </xdr:to>
    <xdr:cxnSp macro="">
      <xdr:nvCxnSpPr>
        <xdr:cNvPr id="49" name="直線コネクタ 48"/>
        <xdr:cNvCxnSpPr/>
      </xdr:nvCxnSpPr>
      <xdr:spPr bwMode="auto">
        <a:xfrm>
          <a:off x="5562600" y="2194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96322</xdr:rowOff>
    </xdr:from>
    <xdr:to>
      <xdr:col>4</xdr:col>
      <xdr:colOff>1117600</xdr:colOff>
      <xdr:row>19</xdr:row>
      <xdr:rowOff>106556</xdr:rowOff>
    </xdr:to>
    <xdr:cxnSp macro="">
      <xdr:nvCxnSpPr>
        <xdr:cNvPr id="50" name="直線コネクタ 49"/>
        <xdr:cNvCxnSpPr/>
      </xdr:nvCxnSpPr>
      <xdr:spPr bwMode="auto">
        <a:xfrm flipV="1">
          <a:off x="5003800" y="3401497"/>
          <a:ext cx="647700" cy="10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114802</xdr:rowOff>
    </xdr:from>
    <xdr:ext cx="762000" cy="259045"/>
    <xdr:sp macro="" textlink="">
      <xdr:nvSpPr>
        <xdr:cNvPr id="51" name="人口1人当たり決算額の推移平均値テキスト130"/>
        <xdr:cNvSpPr txBox="1"/>
      </xdr:nvSpPr>
      <xdr:spPr>
        <a:xfrm>
          <a:off x="5740400" y="290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98275</xdr:rowOff>
    </xdr:from>
    <xdr:to>
      <xdr:col>5</xdr:col>
      <xdr:colOff>34925</xdr:colOff>
      <xdr:row>18</xdr:row>
      <xdr:rowOff>28425</xdr:rowOff>
    </xdr:to>
    <xdr:sp macro="" textlink="">
      <xdr:nvSpPr>
        <xdr:cNvPr id="52" name="フローチャート : 判断 51"/>
        <xdr:cNvSpPr/>
      </xdr:nvSpPr>
      <xdr:spPr bwMode="auto">
        <a:xfrm>
          <a:off x="56007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106556</xdr:rowOff>
    </xdr:from>
    <xdr:to>
      <xdr:col>4</xdr:col>
      <xdr:colOff>469900</xdr:colOff>
      <xdr:row>19</xdr:row>
      <xdr:rowOff>132502</xdr:rowOff>
    </xdr:to>
    <xdr:cxnSp macro="">
      <xdr:nvCxnSpPr>
        <xdr:cNvPr id="53" name="直線コネクタ 52"/>
        <xdr:cNvCxnSpPr/>
      </xdr:nvCxnSpPr>
      <xdr:spPr bwMode="auto">
        <a:xfrm flipV="1">
          <a:off x="4305300" y="3411731"/>
          <a:ext cx="698500" cy="25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92461</xdr:rowOff>
    </xdr:from>
    <xdr:to>
      <xdr:col>4</xdr:col>
      <xdr:colOff>520700</xdr:colOff>
      <xdr:row>18</xdr:row>
      <xdr:rowOff>22611</xdr:rowOff>
    </xdr:to>
    <xdr:sp macro="" textlink="">
      <xdr:nvSpPr>
        <xdr:cNvPr id="54" name="フローチャート : 判断 53"/>
        <xdr:cNvSpPr/>
      </xdr:nvSpPr>
      <xdr:spPr bwMode="auto">
        <a:xfrm>
          <a:off x="4953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32788</xdr:rowOff>
    </xdr:from>
    <xdr:ext cx="736600" cy="259045"/>
    <xdr:sp macro="" textlink="">
      <xdr:nvSpPr>
        <xdr:cNvPr id="55" name="テキスト ボックス 54"/>
        <xdr:cNvSpPr txBox="1"/>
      </xdr:nvSpPr>
      <xdr:spPr>
        <a:xfrm>
          <a:off x="4622800" y="2823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103797</xdr:rowOff>
    </xdr:from>
    <xdr:to>
      <xdr:col>3</xdr:col>
      <xdr:colOff>904875</xdr:colOff>
      <xdr:row>19</xdr:row>
      <xdr:rowOff>132502</xdr:rowOff>
    </xdr:to>
    <xdr:cxnSp macro="">
      <xdr:nvCxnSpPr>
        <xdr:cNvPr id="56" name="直線コネクタ 55"/>
        <xdr:cNvCxnSpPr/>
      </xdr:nvCxnSpPr>
      <xdr:spPr bwMode="auto">
        <a:xfrm>
          <a:off x="3606800" y="3408972"/>
          <a:ext cx="698500" cy="28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115146</xdr:rowOff>
    </xdr:from>
    <xdr:to>
      <xdr:col>3</xdr:col>
      <xdr:colOff>955675</xdr:colOff>
      <xdr:row>18</xdr:row>
      <xdr:rowOff>45296</xdr:rowOff>
    </xdr:to>
    <xdr:sp macro="" textlink="">
      <xdr:nvSpPr>
        <xdr:cNvPr id="57" name="フローチャート : 判断 56"/>
        <xdr:cNvSpPr/>
      </xdr:nvSpPr>
      <xdr:spPr bwMode="auto">
        <a:xfrm>
          <a:off x="4254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55473</xdr:rowOff>
    </xdr:from>
    <xdr:ext cx="762000" cy="259045"/>
    <xdr:sp macro="" textlink="">
      <xdr:nvSpPr>
        <xdr:cNvPr id="58" name="テキスト ボックス 57"/>
        <xdr:cNvSpPr txBox="1"/>
      </xdr:nvSpPr>
      <xdr:spPr>
        <a:xfrm>
          <a:off x="39243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103797</xdr:rowOff>
    </xdr:from>
    <xdr:to>
      <xdr:col>3</xdr:col>
      <xdr:colOff>206375</xdr:colOff>
      <xdr:row>19</xdr:row>
      <xdr:rowOff>111447</xdr:rowOff>
    </xdr:to>
    <xdr:cxnSp macro="">
      <xdr:nvCxnSpPr>
        <xdr:cNvPr id="59" name="直線コネクタ 58"/>
        <xdr:cNvCxnSpPr/>
      </xdr:nvCxnSpPr>
      <xdr:spPr bwMode="auto">
        <a:xfrm flipV="1">
          <a:off x="2908300" y="3408972"/>
          <a:ext cx="698500" cy="7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108242</xdr:rowOff>
    </xdr:from>
    <xdr:to>
      <xdr:col>3</xdr:col>
      <xdr:colOff>257175</xdr:colOff>
      <xdr:row>18</xdr:row>
      <xdr:rowOff>38392</xdr:rowOff>
    </xdr:to>
    <xdr:sp macro="" textlink="">
      <xdr:nvSpPr>
        <xdr:cNvPr id="60" name="フローチャート : 判断 59"/>
        <xdr:cNvSpPr/>
      </xdr:nvSpPr>
      <xdr:spPr bwMode="auto">
        <a:xfrm>
          <a:off x="3556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48569</xdr:rowOff>
    </xdr:from>
    <xdr:ext cx="762000" cy="259045"/>
    <xdr:sp macro="" textlink="">
      <xdr:nvSpPr>
        <xdr:cNvPr id="61" name="テキスト ボックス 60"/>
        <xdr:cNvSpPr txBox="1"/>
      </xdr:nvSpPr>
      <xdr:spPr>
        <a:xfrm>
          <a:off x="32258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90061</xdr:rowOff>
    </xdr:from>
    <xdr:to>
      <xdr:col>2</xdr:col>
      <xdr:colOff>692150</xdr:colOff>
      <xdr:row>18</xdr:row>
      <xdr:rowOff>20211</xdr:rowOff>
    </xdr:to>
    <xdr:sp macro="" textlink="">
      <xdr:nvSpPr>
        <xdr:cNvPr id="62" name="フローチャート : 判断 61"/>
        <xdr:cNvSpPr/>
      </xdr:nvSpPr>
      <xdr:spPr bwMode="auto">
        <a:xfrm>
          <a:off x="2857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30388</xdr:rowOff>
    </xdr:from>
    <xdr:ext cx="762000" cy="259045"/>
    <xdr:sp macro="" textlink="">
      <xdr:nvSpPr>
        <xdr:cNvPr id="63" name="テキスト ボックス 62"/>
        <xdr:cNvSpPr txBox="1"/>
      </xdr:nvSpPr>
      <xdr:spPr>
        <a:xfrm>
          <a:off x="25273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19</xdr:row>
      <xdr:rowOff>45522</xdr:rowOff>
    </xdr:from>
    <xdr:to>
      <xdr:col>5</xdr:col>
      <xdr:colOff>34925</xdr:colOff>
      <xdr:row>19</xdr:row>
      <xdr:rowOff>147122</xdr:rowOff>
    </xdr:to>
    <xdr:sp macro="" textlink="">
      <xdr:nvSpPr>
        <xdr:cNvPr id="69" name="円/楕円 68"/>
        <xdr:cNvSpPr/>
      </xdr:nvSpPr>
      <xdr:spPr bwMode="auto">
        <a:xfrm>
          <a:off x="5600700" y="3350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125549</xdr:rowOff>
    </xdr:from>
    <xdr:ext cx="762000" cy="259045"/>
    <xdr:sp macro="" textlink="">
      <xdr:nvSpPr>
        <xdr:cNvPr id="70" name="人口1人当たり決算額の推移該当値テキスト130"/>
        <xdr:cNvSpPr txBox="1"/>
      </xdr:nvSpPr>
      <xdr:spPr>
        <a:xfrm>
          <a:off x="5740400" y="3259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70,276</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55756</xdr:rowOff>
    </xdr:from>
    <xdr:to>
      <xdr:col>4</xdr:col>
      <xdr:colOff>520700</xdr:colOff>
      <xdr:row>19</xdr:row>
      <xdr:rowOff>157356</xdr:rowOff>
    </xdr:to>
    <xdr:sp macro="" textlink="">
      <xdr:nvSpPr>
        <xdr:cNvPr id="71" name="円/楕円 70"/>
        <xdr:cNvSpPr/>
      </xdr:nvSpPr>
      <xdr:spPr bwMode="auto">
        <a:xfrm>
          <a:off x="4953000" y="3360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142133</xdr:rowOff>
    </xdr:from>
    <xdr:ext cx="736600" cy="259045"/>
    <xdr:sp macro="" textlink="">
      <xdr:nvSpPr>
        <xdr:cNvPr id="72" name="テキスト ボックス 71"/>
        <xdr:cNvSpPr txBox="1"/>
      </xdr:nvSpPr>
      <xdr:spPr>
        <a:xfrm>
          <a:off x="4622800" y="3447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68,933</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81702</xdr:rowOff>
    </xdr:from>
    <xdr:to>
      <xdr:col>3</xdr:col>
      <xdr:colOff>955675</xdr:colOff>
      <xdr:row>20</xdr:row>
      <xdr:rowOff>11852</xdr:rowOff>
    </xdr:to>
    <xdr:sp macro="" textlink="">
      <xdr:nvSpPr>
        <xdr:cNvPr id="73" name="円/楕円 72"/>
        <xdr:cNvSpPr/>
      </xdr:nvSpPr>
      <xdr:spPr bwMode="auto">
        <a:xfrm>
          <a:off x="4254500" y="3386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168079</xdr:rowOff>
    </xdr:from>
    <xdr:ext cx="762000" cy="259045"/>
    <xdr:sp macro="" textlink="">
      <xdr:nvSpPr>
        <xdr:cNvPr id="74" name="テキスト ボックス 73"/>
        <xdr:cNvSpPr txBox="1"/>
      </xdr:nvSpPr>
      <xdr:spPr>
        <a:xfrm>
          <a:off x="3924300" y="347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65,528</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52997</xdr:rowOff>
    </xdr:from>
    <xdr:to>
      <xdr:col>3</xdr:col>
      <xdr:colOff>257175</xdr:colOff>
      <xdr:row>19</xdr:row>
      <xdr:rowOff>154597</xdr:rowOff>
    </xdr:to>
    <xdr:sp macro="" textlink="">
      <xdr:nvSpPr>
        <xdr:cNvPr id="75" name="円/楕円 74"/>
        <xdr:cNvSpPr/>
      </xdr:nvSpPr>
      <xdr:spPr bwMode="auto">
        <a:xfrm>
          <a:off x="3556000" y="3358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139374</xdr:rowOff>
    </xdr:from>
    <xdr:ext cx="762000" cy="259045"/>
    <xdr:sp macro="" textlink="">
      <xdr:nvSpPr>
        <xdr:cNvPr id="76" name="テキスト ボックス 75"/>
        <xdr:cNvSpPr txBox="1"/>
      </xdr:nvSpPr>
      <xdr:spPr>
        <a:xfrm>
          <a:off x="3225800" y="34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69,295</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60647</xdr:rowOff>
    </xdr:from>
    <xdr:to>
      <xdr:col>2</xdr:col>
      <xdr:colOff>692150</xdr:colOff>
      <xdr:row>19</xdr:row>
      <xdr:rowOff>162247</xdr:rowOff>
    </xdr:to>
    <xdr:sp macro="" textlink="">
      <xdr:nvSpPr>
        <xdr:cNvPr id="77" name="円/楕円 76"/>
        <xdr:cNvSpPr/>
      </xdr:nvSpPr>
      <xdr:spPr bwMode="auto">
        <a:xfrm>
          <a:off x="2857500" y="3365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147024</xdr:rowOff>
    </xdr:from>
    <xdr:ext cx="762000" cy="259045"/>
    <xdr:sp macro="" textlink="">
      <xdr:nvSpPr>
        <xdr:cNvPr id="78" name="テキスト ボックス 77"/>
        <xdr:cNvSpPr txBox="1"/>
      </xdr:nvSpPr>
      <xdr:spPr>
        <a:xfrm>
          <a:off x="2527300" y="345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68,291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225458</xdr:rowOff>
    </xdr:from>
    <xdr:to>
      <xdr:col>4</xdr:col>
      <xdr:colOff>1117600</xdr:colOff>
      <xdr:row>38</xdr:row>
      <xdr:rowOff>84961</xdr:rowOff>
    </xdr:to>
    <xdr:cxnSp macro="">
      <xdr:nvCxnSpPr>
        <xdr:cNvPr id="105" name="直線コネクタ 104"/>
        <xdr:cNvCxnSpPr/>
      </xdr:nvCxnSpPr>
      <xdr:spPr bwMode="auto">
        <a:xfrm flipV="1">
          <a:off x="5651500" y="6150008"/>
          <a:ext cx="0" cy="14025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57038</xdr:rowOff>
    </xdr:from>
    <xdr:ext cx="762000" cy="259045"/>
    <xdr:sp macro="" textlink="">
      <xdr:nvSpPr>
        <xdr:cNvPr id="106" name="人口1人当たり決算額の推移最小値テキスト445"/>
        <xdr:cNvSpPr txBox="1"/>
      </xdr:nvSpPr>
      <xdr:spPr>
        <a:xfrm>
          <a:off x="5740400" y="752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-3,161</a:t>
          </a:r>
          <a:endParaRPr kumimoji="1" lang="ja-JP" altLang="en-US" sz="1000" b="1">
            <a:latin typeface="ＭＳ Ｐゴシック"/>
          </a:endParaRPr>
        </a:p>
      </xdr:txBody>
    </xdr:sp>
    <xdr:clientData/>
  </xdr:oneCellAnchor>
  <xdr:twoCellAnchor>
    <xdr:from>
      <xdr:col>4</xdr:col>
      <xdr:colOff>1028700</xdr:colOff>
      <xdr:row>38</xdr:row>
      <xdr:rowOff>84961</xdr:rowOff>
    </xdr:from>
    <xdr:to>
      <xdr:col>5</xdr:col>
      <xdr:colOff>73025</xdr:colOff>
      <xdr:row>38</xdr:row>
      <xdr:rowOff>84961</xdr:rowOff>
    </xdr:to>
    <xdr:cxnSp macro="">
      <xdr:nvCxnSpPr>
        <xdr:cNvPr id="107" name="直線コネクタ 106"/>
        <xdr:cNvCxnSpPr/>
      </xdr:nvCxnSpPr>
      <xdr:spPr bwMode="auto">
        <a:xfrm>
          <a:off x="5562600" y="7552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140385</xdr:rowOff>
    </xdr:from>
    <xdr:ext cx="762000" cy="259045"/>
    <xdr:sp macro="" textlink="">
      <xdr:nvSpPr>
        <xdr:cNvPr id="108" name="人口1人当たり決算額の推移最大値テキスト445"/>
        <xdr:cNvSpPr txBox="1"/>
      </xdr:nvSpPr>
      <xdr:spPr>
        <a:xfrm>
          <a:off x="5740400" y="589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58,193</a:t>
          </a:r>
          <a:endParaRPr kumimoji="1" lang="ja-JP" altLang="en-US" sz="1000" b="1">
            <a:latin typeface="ＭＳ Ｐゴシック"/>
          </a:endParaRPr>
        </a:p>
      </xdr:txBody>
    </xdr:sp>
    <xdr:clientData/>
  </xdr:oneCellAnchor>
  <xdr:twoCellAnchor>
    <xdr:from>
      <xdr:col>4</xdr:col>
      <xdr:colOff>1028700</xdr:colOff>
      <xdr:row>33</xdr:row>
      <xdr:rowOff>225458</xdr:rowOff>
    </xdr:from>
    <xdr:to>
      <xdr:col>5</xdr:col>
      <xdr:colOff>73025</xdr:colOff>
      <xdr:row>33</xdr:row>
      <xdr:rowOff>225458</xdr:rowOff>
    </xdr:to>
    <xdr:cxnSp macro="">
      <xdr:nvCxnSpPr>
        <xdr:cNvPr id="109" name="直線コネクタ 108"/>
        <xdr:cNvCxnSpPr/>
      </xdr:nvCxnSpPr>
      <xdr:spPr bwMode="auto">
        <a:xfrm>
          <a:off x="5562600" y="6150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5705</xdr:rowOff>
    </xdr:from>
    <xdr:to>
      <xdr:col>4</xdr:col>
      <xdr:colOff>1117600</xdr:colOff>
      <xdr:row>37</xdr:row>
      <xdr:rowOff>29753</xdr:rowOff>
    </xdr:to>
    <xdr:cxnSp macro="">
      <xdr:nvCxnSpPr>
        <xdr:cNvPr id="110" name="直線コネクタ 109"/>
        <xdr:cNvCxnSpPr/>
      </xdr:nvCxnSpPr>
      <xdr:spPr bwMode="auto">
        <a:xfrm>
          <a:off x="5003800" y="7130405"/>
          <a:ext cx="647700" cy="24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146105</xdr:rowOff>
    </xdr:from>
    <xdr:ext cx="762000" cy="259045"/>
    <xdr:sp macro="" textlink="">
      <xdr:nvSpPr>
        <xdr:cNvPr id="111" name="人口1人当たり決算額の推移平均値テキスト445"/>
        <xdr:cNvSpPr txBox="1"/>
      </xdr:nvSpPr>
      <xdr:spPr>
        <a:xfrm>
          <a:off x="5740400" y="6756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301028</xdr:rowOff>
    </xdr:from>
    <xdr:to>
      <xdr:col>5</xdr:col>
      <xdr:colOff>34925</xdr:colOff>
      <xdr:row>36</xdr:row>
      <xdr:rowOff>59728</xdr:rowOff>
    </xdr:to>
    <xdr:sp macro="" textlink="">
      <xdr:nvSpPr>
        <xdr:cNvPr id="112" name="フローチャート : 判断 111"/>
        <xdr:cNvSpPr/>
      </xdr:nvSpPr>
      <xdr:spPr bwMode="auto">
        <a:xfrm>
          <a:off x="56007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331666</xdr:rowOff>
    </xdr:from>
    <xdr:to>
      <xdr:col>4</xdr:col>
      <xdr:colOff>469900</xdr:colOff>
      <xdr:row>37</xdr:row>
      <xdr:rowOff>5705</xdr:rowOff>
    </xdr:to>
    <xdr:cxnSp macro="">
      <xdr:nvCxnSpPr>
        <xdr:cNvPr id="113" name="直線コネクタ 112"/>
        <xdr:cNvCxnSpPr/>
      </xdr:nvCxnSpPr>
      <xdr:spPr bwMode="auto">
        <a:xfrm>
          <a:off x="4305300" y="6942016"/>
          <a:ext cx="698500" cy="188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285597</xdr:rowOff>
    </xdr:from>
    <xdr:to>
      <xdr:col>4</xdr:col>
      <xdr:colOff>520700</xdr:colOff>
      <xdr:row>36</xdr:row>
      <xdr:rowOff>44297</xdr:rowOff>
    </xdr:to>
    <xdr:sp macro="" textlink="">
      <xdr:nvSpPr>
        <xdr:cNvPr id="114" name="フローチャート : 判断 113"/>
        <xdr:cNvSpPr/>
      </xdr:nvSpPr>
      <xdr:spPr bwMode="auto">
        <a:xfrm>
          <a:off x="4953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54474</xdr:rowOff>
    </xdr:from>
    <xdr:ext cx="736600" cy="259045"/>
    <xdr:sp macro="" textlink="">
      <xdr:nvSpPr>
        <xdr:cNvPr id="115" name="テキスト ボックス 114"/>
        <xdr:cNvSpPr txBox="1"/>
      </xdr:nvSpPr>
      <xdr:spPr>
        <a:xfrm>
          <a:off x="4622800" y="6664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269784</xdr:rowOff>
    </xdr:from>
    <xdr:to>
      <xdr:col>3</xdr:col>
      <xdr:colOff>904875</xdr:colOff>
      <xdr:row>35</xdr:row>
      <xdr:rowOff>331666</xdr:rowOff>
    </xdr:to>
    <xdr:cxnSp macro="">
      <xdr:nvCxnSpPr>
        <xdr:cNvPr id="116" name="直線コネクタ 115"/>
        <xdr:cNvCxnSpPr/>
      </xdr:nvCxnSpPr>
      <xdr:spPr bwMode="auto">
        <a:xfrm>
          <a:off x="3606800" y="6880134"/>
          <a:ext cx="698500" cy="61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231031</xdr:rowOff>
    </xdr:from>
    <xdr:to>
      <xdr:col>3</xdr:col>
      <xdr:colOff>955675</xdr:colOff>
      <xdr:row>35</xdr:row>
      <xdr:rowOff>332631</xdr:rowOff>
    </xdr:to>
    <xdr:sp macro="" textlink="">
      <xdr:nvSpPr>
        <xdr:cNvPr id="117" name="フローチャート : 判断 116"/>
        <xdr:cNvSpPr/>
      </xdr:nvSpPr>
      <xdr:spPr bwMode="auto">
        <a:xfrm>
          <a:off x="4254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342808</xdr:rowOff>
    </xdr:from>
    <xdr:ext cx="762000" cy="259045"/>
    <xdr:sp macro="" textlink="">
      <xdr:nvSpPr>
        <xdr:cNvPr id="118" name="テキスト ボックス 117"/>
        <xdr:cNvSpPr txBox="1"/>
      </xdr:nvSpPr>
      <xdr:spPr>
        <a:xfrm>
          <a:off x="3924300" y="661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269784</xdr:rowOff>
    </xdr:from>
    <xdr:to>
      <xdr:col>3</xdr:col>
      <xdr:colOff>206375</xdr:colOff>
      <xdr:row>35</xdr:row>
      <xdr:rowOff>278081</xdr:rowOff>
    </xdr:to>
    <xdr:cxnSp macro="">
      <xdr:nvCxnSpPr>
        <xdr:cNvPr id="119" name="直線コネクタ 118"/>
        <xdr:cNvCxnSpPr/>
      </xdr:nvCxnSpPr>
      <xdr:spPr bwMode="auto">
        <a:xfrm flipV="1">
          <a:off x="2908300" y="6880134"/>
          <a:ext cx="698500" cy="8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196100</xdr:rowOff>
    </xdr:from>
    <xdr:to>
      <xdr:col>3</xdr:col>
      <xdr:colOff>257175</xdr:colOff>
      <xdr:row>35</xdr:row>
      <xdr:rowOff>297700</xdr:rowOff>
    </xdr:to>
    <xdr:sp macro="" textlink="">
      <xdr:nvSpPr>
        <xdr:cNvPr id="120" name="フローチャート : 判断 119"/>
        <xdr:cNvSpPr/>
      </xdr:nvSpPr>
      <xdr:spPr bwMode="auto">
        <a:xfrm>
          <a:off x="35560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307877</xdr:rowOff>
    </xdr:from>
    <xdr:ext cx="762000" cy="259045"/>
    <xdr:sp macro="" textlink="">
      <xdr:nvSpPr>
        <xdr:cNvPr id="121" name="テキスト ボックス 120"/>
        <xdr:cNvSpPr txBox="1"/>
      </xdr:nvSpPr>
      <xdr:spPr>
        <a:xfrm>
          <a:off x="3225800" y="657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137762</xdr:rowOff>
    </xdr:from>
    <xdr:to>
      <xdr:col>2</xdr:col>
      <xdr:colOff>692150</xdr:colOff>
      <xdr:row>35</xdr:row>
      <xdr:rowOff>239362</xdr:rowOff>
    </xdr:to>
    <xdr:sp macro="" textlink="">
      <xdr:nvSpPr>
        <xdr:cNvPr id="122" name="フローチャート : 判断 121"/>
        <xdr:cNvSpPr/>
      </xdr:nvSpPr>
      <xdr:spPr bwMode="auto">
        <a:xfrm>
          <a:off x="2857500" y="674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249539</xdr:rowOff>
    </xdr:from>
    <xdr:ext cx="762000" cy="259045"/>
    <xdr:sp macro="" textlink="">
      <xdr:nvSpPr>
        <xdr:cNvPr id="123" name="テキスト ボックス 122"/>
        <xdr:cNvSpPr txBox="1"/>
      </xdr:nvSpPr>
      <xdr:spPr>
        <a:xfrm>
          <a:off x="2527300" y="651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150403</xdr:rowOff>
    </xdr:from>
    <xdr:to>
      <xdr:col>5</xdr:col>
      <xdr:colOff>34925</xdr:colOff>
      <xdr:row>37</xdr:row>
      <xdr:rowOff>80553</xdr:rowOff>
    </xdr:to>
    <xdr:sp macro="" textlink="">
      <xdr:nvSpPr>
        <xdr:cNvPr id="129" name="円/楕円 128"/>
        <xdr:cNvSpPr/>
      </xdr:nvSpPr>
      <xdr:spPr bwMode="auto">
        <a:xfrm>
          <a:off x="5600700" y="7103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122480</xdr:rowOff>
    </xdr:from>
    <xdr:ext cx="762000" cy="259045"/>
    <xdr:sp macro="" textlink="">
      <xdr:nvSpPr>
        <xdr:cNvPr id="130" name="人口1人当たり決算額の推移該当値テキスト445"/>
        <xdr:cNvSpPr txBox="1"/>
      </xdr:nvSpPr>
      <xdr:spPr>
        <a:xfrm>
          <a:off x="5740400" y="707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14,254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126355</xdr:rowOff>
    </xdr:from>
    <xdr:to>
      <xdr:col>4</xdr:col>
      <xdr:colOff>520700</xdr:colOff>
      <xdr:row>37</xdr:row>
      <xdr:rowOff>56505</xdr:rowOff>
    </xdr:to>
    <xdr:sp macro="" textlink="">
      <xdr:nvSpPr>
        <xdr:cNvPr id="131" name="円/楕円 130"/>
        <xdr:cNvSpPr/>
      </xdr:nvSpPr>
      <xdr:spPr bwMode="auto">
        <a:xfrm>
          <a:off x="4953000" y="7079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41282</xdr:rowOff>
    </xdr:from>
    <xdr:ext cx="736600" cy="259045"/>
    <xdr:sp macro="" textlink="">
      <xdr:nvSpPr>
        <xdr:cNvPr id="132" name="テキスト ボックス 131"/>
        <xdr:cNvSpPr txBox="1"/>
      </xdr:nvSpPr>
      <xdr:spPr>
        <a:xfrm>
          <a:off x="4622800" y="7165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15,306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280866</xdr:rowOff>
    </xdr:from>
    <xdr:to>
      <xdr:col>3</xdr:col>
      <xdr:colOff>955675</xdr:colOff>
      <xdr:row>36</xdr:row>
      <xdr:rowOff>39566</xdr:rowOff>
    </xdr:to>
    <xdr:sp macro="" textlink="">
      <xdr:nvSpPr>
        <xdr:cNvPr id="133" name="円/楕円 132"/>
        <xdr:cNvSpPr/>
      </xdr:nvSpPr>
      <xdr:spPr bwMode="auto">
        <a:xfrm>
          <a:off x="4254500" y="6891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24343</xdr:rowOff>
    </xdr:from>
    <xdr:ext cx="762000" cy="259045"/>
    <xdr:sp macro="" textlink="">
      <xdr:nvSpPr>
        <xdr:cNvPr id="134" name="テキスト ボックス 133"/>
        <xdr:cNvSpPr txBox="1"/>
      </xdr:nvSpPr>
      <xdr:spPr>
        <a:xfrm>
          <a:off x="3924300" y="697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23,547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218984</xdr:rowOff>
    </xdr:from>
    <xdr:to>
      <xdr:col>3</xdr:col>
      <xdr:colOff>257175</xdr:colOff>
      <xdr:row>35</xdr:row>
      <xdr:rowOff>320584</xdr:rowOff>
    </xdr:to>
    <xdr:sp macro="" textlink="">
      <xdr:nvSpPr>
        <xdr:cNvPr id="135" name="円/楕円 134"/>
        <xdr:cNvSpPr/>
      </xdr:nvSpPr>
      <xdr:spPr bwMode="auto">
        <a:xfrm>
          <a:off x="3556000" y="6829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305361</xdr:rowOff>
    </xdr:from>
    <xdr:ext cx="762000" cy="259045"/>
    <xdr:sp macro="" textlink="">
      <xdr:nvSpPr>
        <xdr:cNvPr id="136" name="テキスト ボックス 135"/>
        <xdr:cNvSpPr txBox="1"/>
      </xdr:nvSpPr>
      <xdr:spPr>
        <a:xfrm>
          <a:off x="3225800" y="6915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26,254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227281</xdr:rowOff>
    </xdr:from>
    <xdr:to>
      <xdr:col>2</xdr:col>
      <xdr:colOff>692150</xdr:colOff>
      <xdr:row>35</xdr:row>
      <xdr:rowOff>328881</xdr:rowOff>
    </xdr:to>
    <xdr:sp macro="" textlink="">
      <xdr:nvSpPr>
        <xdr:cNvPr id="137" name="円/楕円 136"/>
        <xdr:cNvSpPr/>
      </xdr:nvSpPr>
      <xdr:spPr bwMode="auto">
        <a:xfrm>
          <a:off x="2857500" y="6837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313658</xdr:rowOff>
    </xdr:from>
    <xdr:ext cx="762000" cy="259045"/>
    <xdr:sp macro="" textlink="">
      <xdr:nvSpPr>
        <xdr:cNvPr id="138" name="テキスト ボックス 137"/>
        <xdr:cNvSpPr txBox="1"/>
      </xdr:nvSpPr>
      <xdr:spPr>
        <a:xfrm>
          <a:off x="2527300" y="6924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25,891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岡山県早島町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12,293
12,266
7.62
4,892,960
4,692,305
151,859
3,049,961
4,324,600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14.3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26223</xdr:rowOff>
    </xdr:from>
    <xdr:to>
      <xdr:col>6</xdr:col>
      <xdr:colOff>510540</xdr:colOff>
      <xdr:row>39</xdr:row>
      <xdr:rowOff>34651</xdr:rowOff>
    </xdr:to>
    <xdr:cxnSp macro="">
      <xdr:nvCxnSpPr>
        <xdr:cNvPr id="56" name="直線コネクタ 55"/>
        <xdr:cNvCxnSpPr/>
      </xdr:nvCxnSpPr>
      <xdr:spPr>
        <a:xfrm flipV="1">
          <a:off x="4633595" y="5341173"/>
          <a:ext cx="1270" cy="138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38478</xdr:rowOff>
    </xdr:from>
    <xdr:ext cx="534377" cy="259045"/>
    <xdr:sp macro="" textlink="">
      <xdr:nvSpPr>
        <xdr:cNvPr id="57" name="人件費最小値テキスト"/>
        <xdr:cNvSpPr txBox="1"/>
      </xdr:nvSpPr>
      <xdr:spPr>
        <a:xfrm>
          <a:off x="4686300" y="672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51,286</a:t>
          </a:r>
          <a:endParaRPr kumimoji="1" lang="ja-JP" altLang="en-US" sz="1000" b="1">
            <a:latin typeface="ＭＳ Ｐゴシック"/>
          </a:endParaRPr>
        </a:p>
      </xdr:txBody>
    </xdr:sp>
    <xdr:clientData/>
  </xdr:oneCellAnchor>
  <xdr:twoCellAnchor>
    <xdr:from>
      <xdr:col>6</xdr:col>
      <xdr:colOff>422275</xdr:colOff>
      <xdr:row>39</xdr:row>
      <xdr:rowOff>34651</xdr:rowOff>
    </xdr:from>
    <xdr:to>
      <xdr:col>6</xdr:col>
      <xdr:colOff>600075</xdr:colOff>
      <xdr:row>39</xdr:row>
      <xdr:rowOff>34651</xdr:rowOff>
    </xdr:to>
    <xdr:cxnSp macro="">
      <xdr:nvCxnSpPr>
        <xdr:cNvPr id="58" name="直線コネクタ 57"/>
        <xdr:cNvCxnSpPr/>
      </xdr:nvCxnSpPr>
      <xdr:spPr>
        <a:xfrm>
          <a:off x="4546600" y="672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144350</xdr:rowOff>
    </xdr:from>
    <xdr:ext cx="599010" cy="259045"/>
    <xdr:sp macro="" textlink="">
      <xdr:nvSpPr>
        <xdr:cNvPr id="59" name="人件費最大値テキスト"/>
        <xdr:cNvSpPr txBox="1"/>
      </xdr:nvSpPr>
      <xdr:spPr>
        <a:xfrm>
          <a:off x="4686300" y="511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232,392</a:t>
          </a:r>
          <a:endParaRPr kumimoji="1" lang="ja-JP" altLang="en-US" sz="1000" b="1">
            <a:latin typeface="ＭＳ Ｐゴシック"/>
          </a:endParaRPr>
        </a:p>
      </xdr:txBody>
    </xdr:sp>
    <xdr:clientData/>
  </xdr:oneCellAnchor>
  <xdr:twoCellAnchor>
    <xdr:from>
      <xdr:col>6</xdr:col>
      <xdr:colOff>422275</xdr:colOff>
      <xdr:row>31</xdr:row>
      <xdr:rowOff>26223</xdr:rowOff>
    </xdr:from>
    <xdr:to>
      <xdr:col>6</xdr:col>
      <xdr:colOff>600075</xdr:colOff>
      <xdr:row>31</xdr:row>
      <xdr:rowOff>26223</xdr:rowOff>
    </xdr:to>
    <xdr:cxnSp macro="">
      <xdr:nvCxnSpPr>
        <xdr:cNvPr id="60" name="直線コネクタ 59"/>
        <xdr:cNvCxnSpPr/>
      </xdr:nvCxnSpPr>
      <xdr:spPr>
        <a:xfrm>
          <a:off x="4546600" y="534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121885</xdr:rowOff>
    </xdr:from>
    <xdr:to>
      <xdr:col>6</xdr:col>
      <xdr:colOff>511175</xdr:colOff>
      <xdr:row>38</xdr:row>
      <xdr:rowOff>122586</xdr:rowOff>
    </xdr:to>
    <xdr:cxnSp macro="">
      <xdr:nvCxnSpPr>
        <xdr:cNvPr id="61" name="直線コネクタ 60"/>
        <xdr:cNvCxnSpPr/>
      </xdr:nvCxnSpPr>
      <xdr:spPr>
        <a:xfrm>
          <a:off x="3797300" y="6636985"/>
          <a:ext cx="838200" cy="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65158</xdr:rowOff>
    </xdr:from>
    <xdr:ext cx="534377" cy="259045"/>
    <xdr:sp macro="" textlink="">
      <xdr:nvSpPr>
        <xdr:cNvPr id="62" name="人件費平均値テキスト"/>
        <xdr:cNvSpPr txBox="1"/>
      </xdr:nvSpPr>
      <xdr:spPr>
        <a:xfrm>
          <a:off x="4686300" y="6237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42281</xdr:rowOff>
    </xdr:from>
    <xdr:to>
      <xdr:col>6</xdr:col>
      <xdr:colOff>561975</xdr:colOff>
      <xdr:row>37</xdr:row>
      <xdr:rowOff>143881</xdr:rowOff>
    </xdr:to>
    <xdr:sp macro="" textlink="">
      <xdr:nvSpPr>
        <xdr:cNvPr id="63" name="フローチャート : 判断 62"/>
        <xdr:cNvSpPr/>
      </xdr:nvSpPr>
      <xdr:spPr>
        <a:xfrm>
          <a:off x="45847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121885</xdr:rowOff>
    </xdr:from>
    <xdr:to>
      <xdr:col>5</xdr:col>
      <xdr:colOff>358775</xdr:colOff>
      <xdr:row>38</xdr:row>
      <xdr:rowOff>143952</xdr:rowOff>
    </xdr:to>
    <xdr:cxnSp macro="">
      <xdr:nvCxnSpPr>
        <xdr:cNvPr id="64" name="直線コネクタ 63"/>
        <xdr:cNvCxnSpPr/>
      </xdr:nvCxnSpPr>
      <xdr:spPr>
        <a:xfrm flipV="1">
          <a:off x="2908300" y="6636985"/>
          <a:ext cx="889000" cy="2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34836</xdr:rowOff>
    </xdr:from>
    <xdr:to>
      <xdr:col>5</xdr:col>
      <xdr:colOff>409575</xdr:colOff>
      <xdr:row>37</xdr:row>
      <xdr:rowOff>136436</xdr:rowOff>
    </xdr:to>
    <xdr:sp macro="" textlink="">
      <xdr:nvSpPr>
        <xdr:cNvPr id="65" name="フローチャート : 判断 64"/>
        <xdr:cNvSpPr/>
      </xdr:nvSpPr>
      <xdr:spPr>
        <a:xfrm>
          <a:off x="3746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152963</xdr:rowOff>
    </xdr:from>
    <xdr:ext cx="534377" cy="259045"/>
    <xdr:sp macro="" textlink="">
      <xdr:nvSpPr>
        <xdr:cNvPr id="66" name="テキスト ボックス 65"/>
        <xdr:cNvSpPr txBox="1"/>
      </xdr:nvSpPr>
      <xdr:spPr>
        <a:xfrm>
          <a:off x="3530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109548</xdr:rowOff>
    </xdr:from>
    <xdr:to>
      <xdr:col>4</xdr:col>
      <xdr:colOff>155575</xdr:colOff>
      <xdr:row>38</xdr:row>
      <xdr:rowOff>143952</xdr:rowOff>
    </xdr:to>
    <xdr:cxnSp macro="">
      <xdr:nvCxnSpPr>
        <xdr:cNvPr id="67" name="直線コネクタ 66"/>
        <xdr:cNvCxnSpPr/>
      </xdr:nvCxnSpPr>
      <xdr:spPr>
        <a:xfrm>
          <a:off x="2019300" y="6624648"/>
          <a:ext cx="889000" cy="3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52012</xdr:rowOff>
    </xdr:from>
    <xdr:to>
      <xdr:col>4</xdr:col>
      <xdr:colOff>206375</xdr:colOff>
      <xdr:row>37</xdr:row>
      <xdr:rowOff>153612</xdr:rowOff>
    </xdr:to>
    <xdr:sp macro="" textlink="">
      <xdr:nvSpPr>
        <xdr:cNvPr id="68" name="フローチャート : 判断 67"/>
        <xdr:cNvSpPr/>
      </xdr:nvSpPr>
      <xdr:spPr>
        <a:xfrm>
          <a:off x="2857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170139</xdr:rowOff>
    </xdr:from>
    <xdr:ext cx="534377" cy="259045"/>
    <xdr:sp macro="" textlink="">
      <xdr:nvSpPr>
        <xdr:cNvPr id="69" name="テキスト ボックス 68"/>
        <xdr:cNvSpPr txBox="1"/>
      </xdr:nvSpPr>
      <xdr:spPr>
        <a:xfrm>
          <a:off x="2641111" y="61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109548</xdr:rowOff>
    </xdr:from>
    <xdr:to>
      <xdr:col>2</xdr:col>
      <xdr:colOff>638175</xdr:colOff>
      <xdr:row>38</xdr:row>
      <xdr:rowOff>118501</xdr:rowOff>
    </xdr:to>
    <xdr:cxnSp macro="">
      <xdr:nvCxnSpPr>
        <xdr:cNvPr id="70" name="直線コネクタ 69"/>
        <xdr:cNvCxnSpPr/>
      </xdr:nvCxnSpPr>
      <xdr:spPr>
        <a:xfrm flipV="1">
          <a:off x="1130300" y="6624648"/>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38052</xdr:rowOff>
    </xdr:from>
    <xdr:to>
      <xdr:col>3</xdr:col>
      <xdr:colOff>3175</xdr:colOff>
      <xdr:row>37</xdr:row>
      <xdr:rowOff>139652</xdr:rowOff>
    </xdr:to>
    <xdr:sp macro="" textlink="">
      <xdr:nvSpPr>
        <xdr:cNvPr id="71" name="フローチャート : 判断 70"/>
        <xdr:cNvSpPr/>
      </xdr:nvSpPr>
      <xdr:spPr>
        <a:xfrm>
          <a:off x="1968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156179</xdr:rowOff>
    </xdr:from>
    <xdr:ext cx="534377" cy="259045"/>
    <xdr:sp macro="" textlink="">
      <xdr:nvSpPr>
        <xdr:cNvPr id="72" name="テキスト ボックス 71"/>
        <xdr:cNvSpPr txBox="1"/>
      </xdr:nvSpPr>
      <xdr:spPr>
        <a:xfrm>
          <a:off x="1752111" y="615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31011</xdr:rowOff>
    </xdr:from>
    <xdr:to>
      <xdr:col>1</xdr:col>
      <xdr:colOff>485775</xdr:colOff>
      <xdr:row>37</xdr:row>
      <xdr:rowOff>132611</xdr:rowOff>
    </xdr:to>
    <xdr:sp macro="" textlink="">
      <xdr:nvSpPr>
        <xdr:cNvPr id="73" name="フローチャート : 判断 72"/>
        <xdr:cNvSpPr/>
      </xdr:nvSpPr>
      <xdr:spPr>
        <a:xfrm>
          <a:off x="1079500" y="637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149138</xdr:rowOff>
    </xdr:from>
    <xdr:ext cx="534377" cy="259045"/>
    <xdr:sp macro="" textlink="">
      <xdr:nvSpPr>
        <xdr:cNvPr id="74" name="テキスト ボックス 73"/>
        <xdr:cNvSpPr txBox="1"/>
      </xdr:nvSpPr>
      <xdr:spPr>
        <a:xfrm>
          <a:off x="863111" y="614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71786</xdr:rowOff>
    </xdr:from>
    <xdr:to>
      <xdr:col>6</xdr:col>
      <xdr:colOff>561975</xdr:colOff>
      <xdr:row>39</xdr:row>
      <xdr:rowOff>1936</xdr:rowOff>
    </xdr:to>
    <xdr:sp macro="" textlink="">
      <xdr:nvSpPr>
        <xdr:cNvPr id="80" name="円/楕円 79"/>
        <xdr:cNvSpPr/>
      </xdr:nvSpPr>
      <xdr:spPr>
        <a:xfrm>
          <a:off x="4584700" y="658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158163</xdr:rowOff>
    </xdr:from>
    <xdr:ext cx="534377" cy="259045"/>
    <xdr:sp macro="" textlink="">
      <xdr:nvSpPr>
        <xdr:cNvPr id="81" name="人件費該当値テキスト"/>
        <xdr:cNvSpPr txBox="1"/>
      </xdr:nvSpPr>
      <xdr:spPr>
        <a:xfrm>
          <a:off x="4686300" y="650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62,246</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71085</xdr:rowOff>
    </xdr:from>
    <xdr:to>
      <xdr:col>5</xdr:col>
      <xdr:colOff>409575</xdr:colOff>
      <xdr:row>39</xdr:row>
      <xdr:rowOff>1235</xdr:rowOff>
    </xdr:to>
    <xdr:sp macro="" textlink="">
      <xdr:nvSpPr>
        <xdr:cNvPr id="82" name="円/楕円 81"/>
        <xdr:cNvSpPr/>
      </xdr:nvSpPr>
      <xdr:spPr>
        <a:xfrm>
          <a:off x="3746500" y="658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163812</xdr:rowOff>
    </xdr:from>
    <xdr:ext cx="534377" cy="259045"/>
    <xdr:sp macro="" textlink="">
      <xdr:nvSpPr>
        <xdr:cNvPr id="83" name="テキスト ボックス 82"/>
        <xdr:cNvSpPr txBox="1"/>
      </xdr:nvSpPr>
      <xdr:spPr>
        <a:xfrm>
          <a:off x="3530111" y="667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62,338</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93152</xdr:rowOff>
    </xdr:from>
    <xdr:to>
      <xdr:col>4</xdr:col>
      <xdr:colOff>206375</xdr:colOff>
      <xdr:row>39</xdr:row>
      <xdr:rowOff>23302</xdr:rowOff>
    </xdr:to>
    <xdr:sp macro="" textlink="">
      <xdr:nvSpPr>
        <xdr:cNvPr id="84" name="円/楕円 83"/>
        <xdr:cNvSpPr/>
      </xdr:nvSpPr>
      <xdr:spPr>
        <a:xfrm>
          <a:off x="2857500" y="660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14429</xdr:rowOff>
    </xdr:from>
    <xdr:ext cx="534377" cy="259045"/>
    <xdr:sp macro="" textlink="">
      <xdr:nvSpPr>
        <xdr:cNvPr id="85" name="テキスト ボックス 84"/>
        <xdr:cNvSpPr txBox="1"/>
      </xdr:nvSpPr>
      <xdr:spPr>
        <a:xfrm>
          <a:off x="2641111" y="670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59,442</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58748</xdr:rowOff>
    </xdr:from>
    <xdr:to>
      <xdr:col>3</xdr:col>
      <xdr:colOff>3175</xdr:colOff>
      <xdr:row>38</xdr:row>
      <xdr:rowOff>160348</xdr:rowOff>
    </xdr:to>
    <xdr:sp macro="" textlink="">
      <xdr:nvSpPr>
        <xdr:cNvPr id="86" name="円/楕円 85"/>
        <xdr:cNvSpPr/>
      </xdr:nvSpPr>
      <xdr:spPr>
        <a:xfrm>
          <a:off x="1968500" y="657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151475</xdr:rowOff>
    </xdr:from>
    <xdr:ext cx="534377" cy="259045"/>
    <xdr:sp macro="" textlink="">
      <xdr:nvSpPr>
        <xdr:cNvPr id="87" name="テキスト ボックス 86"/>
        <xdr:cNvSpPr txBox="1"/>
      </xdr:nvSpPr>
      <xdr:spPr>
        <a:xfrm>
          <a:off x="1752111" y="666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63,957</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67701</xdr:rowOff>
    </xdr:from>
    <xdr:to>
      <xdr:col>1</xdr:col>
      <xdr:colOff>485775</xdr:colOff>
      <xdr:row>38</xdr:row>
      <xdr:rowOff>169301</xdr:rowOff>
    </xdr:to>
    <xdr:sp macro="" textlink="">
      <xdr:nvSpPr>
        <xdr:cNvPr id="88" name="円/楕円 87"/>
        <xdr:cNvSpPr/>
      </xdr:nvSpPr>
      <xdr:spPr>
        <a:xfrm>
          <a:off x="1079500" y="658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160428</xdr:rowOff>
    </xdr:from>
    <xdr:ext cx="534377" cy="259045"/>
    <xdr:sp macro="" textlink="">
      <xdr:nvSpPr>
        <xdr:cNvPr id="89" name="テキスト ボックス 88"/>
        <xdr:cNvSpPr txBox="1"/>
      </xdr:nvSpPr>
      <xdr:spPr>
        <a:xfrm>
          <a:off x="863111" y="667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62,782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24496</xdr:rowOff>
    </xdr:from>
    <xdr:to>
      <xdr:col>6</xdr:col>
      <xdr:colOff>510540</xdr:colOff>
      <xdr:row>59</xdr:row>
      <xdr:rowOff>31801</xdr:rowOff>
    </xdr:to>
    <xdr:cxnSp macro="">
      <xdr:nvCxnSpPr>
        <xdr:cNvPr id="116" name="直線コネクタ 115"/>
        <xdr:cNvCxnSpPr/>
      </xdr:nvCxnSpPr>
      <xdr:spPr>
        <a:xfrm flipV="1">
          <a:off x="4633595" y="8596996"/>
          <a:ext cx="1270" cy="155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35628</xdr:rowOff>
    </xdr:from>
    <xdr:ext cx="534377" cy="259045"/>
    <xdr:sp macro="" textlink="">
      <xdr:nvSpPr>
        <xdr:cNvPr id="117" name="物件費最小値テキスト"/>
        <xdr:cNvSpPr txBox="1"/>
      </xdr:nvSpPr>
      <xdr:spPr>
        <a:xfrm>
          <a:off x="4686300" y="1015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36,162</a:t>
          </a:r>
          <a:endParaRPr kumimoji="1" lang="ja-JP" altLang="en-US" sz="1000" b="1">
            <a:latin typeface="ＭＳ Ｐゴシック"/>
          </a:endParaRPr>
        </a:p>
      </xdr:txBody>
    </xdr:sp>
    <xdr:clientData/>
  </xdr:oneCellAnchor>
  <xdr:twoCellAnchor>
    <xdr:from>
      <xdr:col>6</xdr:col>
      <xdr:colOff>422275</xdr:colOff>
      <xdr:row>59</xdr:row>
      <xdr:rowOff>31801</xdr:rowOff>
    </xdr:from>
    <xdr:to>
      <xdr:col>6</xdr:col>
      <xdr:colOff>600075</xdr:colOff>
      <xdr:row>59</xdr:row>
      <xdr:rowOff>31801</xdr:rowOff>
    </xdr:to>
    <xdr:cxnSp macro="">
      <xdr:nvCxnSpPr>
        <xdr:cNvPr id="118" name="直線コネクタ 117"/>
        <xdr:cNvCxnSpPr/>
      </xdr:nvCxnSpPr>
      <xdr:spPr>
        <a:xfrm>
          <a:off x="4546600" y="10147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142623</xdr:rowOff>
    </xdr:from>
    <xdr:ext cx="599010" cy="259045"/>
    <xdr:sp macro="" textlink="">
      <xdr:nvSpPr>
        <xdr:cNvPr id="119" name="物件費最大値テキスト"/>
        <xdr:cNvSpPr txBox="1"/>
      </xdr:nvSpPr>
      <xdr:spPr>
        <a:xfrm>
          <a:off x="4686300" y="8372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178,583</a:t>
          </a:r>
          <a:endParaRPr kumimoji="1" lang="ja-JP" altLang="en-US" sz="1000" b="1">
            <a:latin typeface="ＭＳ Ｐゴシック"/>
          </a:endParaRPr>
        </a:p>
      </xdr:txBody>
    </xdr:sp>
    <xdr:clientData/>
  </xdr:oneCellAnchor>
  <xdr:twoCellAnchor>
    <xdr:from>
      <xdr:col>6</xdr:col>
      <xdr:colOff>422275</xdr:colOff>
      <xdr:row>50</xdr:row>
      <xdr:rowOff>24496</xdr:rowOff>
    </xdr:from>
    <xdr:to>
      <xdr:col>6</xdr:col>
      <xdr:colOff>600075</xdr:colOff>
      <xdr:row>50</xdr:row>
      <xdr:rowOff>24496</xdr:rowOff>
    </xdr:to>
    <xdr:cxnSp macro="">
      <xdr:nvCxnSpPr>
        <xdr:cNvPr id="120" name="直線コネクタ 119"/>
        <xdr:cNvCxnSpPr/>
      </xdr:nvCxnSpPr>
      <xdr:spPr>
        <a:xfrm>
          <a:off x="4546600" y="859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127432</xdr:rowOff>
    </xdr:from>
    <xdr:to>
      <xdr:col>6</xdr:col>
      <xdr:colOff>511175</xdr:colOff>
      <xdr:row>57</xdr:row>
      <xdr:rowOff>134410</xdr:rowOff>
    </xdr:to>
    <xdr:cxnSp macro="">
      <xdr:nvCxnSpPr>
        <xdr:cNvPr id="121" name="直線コネクタ 120"/>
        <xdr:cNvCxnSpPr/>
      </xdr:nvCxnSpPr>
      <xdr:spPr>
        <a:xfrm flipV="1">
          <a:off x="3797300" y="9900082"/>
          <a:ext cx="838200" cy="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45417</xdr:rowOff>
    </xdr:from>
    <xdr:ext cx="534377" cy="259045"/>
    <xdr:sp macro="" textlink="">
      <xdr:nvSpPr>
        <xdr:cNvPr id="122" name="物件費平均値テキスト"/>
        <xdr:cNvSpPr txBox="1"/>
      </xdr:nvSpPr>
      <xdr:spPr>
        <a:xfrm>
          <a:off x="4686300" y="9475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22540</xdr:rowOff>
    </xdr:from>
    <xdr:to>
      <xdr:col>6</xdr:col>
      <xdr:colOff>561975</xdr:colOff>
      <xdr:row>56</xdr:row>
      <xdr:rowOff>124140</xdr:rowOff>
    </xdr:to>
    <xdr:sp macro="" textlink="">
      <xdr:nvSpPr>
        <xdr:cNvPr id="123" name="フローチャート : 判断 122"/>
        <xdr:cNvSpPr/>
      </xdr:nvSpPr>
      <xdr:spPr>
        <a:xfrm>
          <a:off x="4584700" y="962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134410</xdr:rowOff>
    </xdr:from>
    <xdr:to>
      <xdr:col>5</xdr:col>
      <xdr:colOff>358775</xdr:colOff>
      <xdr:row>58</xdr:row>
      <xdr:rowOff>24301</xdr:rowOff>
    </xdr:to>
    <xdr:cxnSp macro="">
      <xdr:nvCxnSpPr>
        <xdr:cNvPr id="124" name="直線コネクタ 123"/>
        <xdr:cNvCxnSpPr/>
      </xdr:nvCxnSpPr>
      <xdr:spPr>
        <a:xfrm flipV="1">
          <a:off x="2908300" y="9907060"/>
          <a:ext cx="889000" cy="6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69404</xdr:rowOff>
    </xdr:from>
    <xdr:to>
      <xdr:col>5</xdr:col>
      <xdr:colOff>409575</xdr:colOff>
      <xdr:row>56</xdr:row>
      <xdr:rowOff>171004</xdr:rowOff>
    </xdr:to>
    <xdr:sp macro="" textlink="">
      <xdr:nvSpPr>
        <xdr:cNvPr id="125" name="フローチャート : 判断 124"/>
        <xdr:cNvSpPr/>
      </xdr:nvSpPr>
      <xdr:spPr>
        <a:xfrm>
          <a:off x="3746500" y="967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16081</xdr:rowOff>
    </xdr:from>
    <xdr:ext cx="534377" cy="259045"/>
    <xdr:sp macro="" textlink="">
      <xdr:nvSpPr>
        <xdr:cNvPr id="126" name="テキスト ボックス 125"/>
        <xdr:cNvSpPr txBox="1"/>
      </xdr:nvSpPr>
      <xdr:spPr>
        <a:xfrm>
          <a:off x="3530111" y="944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22047</xdr:rowOff>
    </xdr:from>
    <xdr:to>
      <xdr:col>4</xdr:col>
      <xdr:colOff>155575</xdr:colOff>
      <xdr:row>58</xdr:row>
      <xdr:rowOff>24301</xdr:rowOff>
    </xdr:to>
    <xdr:cxnSp macro="">
      <xdr:nvCxnSpPr>
        <xdr:cNvPr id="127" name="直線コネクタ 126"/>
        <xdr:cNvCxnSpPr/>
      </xdr:nvCxnSpPr>
      <xdr:spPr>
        <a:xfrm>
          <a:off x="2019300" y="9966147"/>
          <a:ext cx="8890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115091</xdr:rowOff>
    </xdr:from>
    <xdr:to>
      <xdr:col>4</xdr:col>
      <xdr:colOff>206375</xdr:colOff>
      <xdr:row>57</xdr:row>
      <xdr:rowOff>45241</xdr:rowOff>
    </xdr:to>
    <xdr:sp macro="" textlink="">
      <xdr:nvSpPr>
        <xdr:cNvPr id="128" name="フローチャート : 判断 127"/>
        <xdr:cNvSpPr/>
      </xdr:nvSpPr>
      <xdr:spPr>
        <a:xfrm>
          <a:off x="2857500" y="971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61768</xdr:rowOff>
    </xdr:from>
    <xdr:ext cx="534377" cy="259045"/>
    <xdr:sp macro="" textlink="">
      <xdr:nvSpPr>
        <xdr:cNvPr id="129" name="テキスト ボックス 128"/>
        <xdr:cNvSpPr txBox="1"/>
      </xdr:nvSpPr>
      <xdr:spPr>
        <a:xfrm>
          <a:off x="2641111" y="949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142171</xdr:rowOff>
    </xdr:from>
    <xdr:to>
      <xdr:col>2</xdr:col>
      <xdr:colOff>638175</xdr:colOff>
      <xdr:row>58</xdr:row>
      <xdr:rowOff>22047</xdr:rowOff>
    </xdr:to>
    <xdr:cxnSp macro="">
      <xdr:nvCxnSpPr>
        <xdr:cNvPr id="130" name="直線コネクタ 129"/>
        <xdr:cNvCxnSpPr/>
      </xdr:nvCxnSpPr>
      <xdr:spPr>
        <a:xfrm>
          <a:off x="1130300" y="9914821"/>
          <a:ext cx="889000" cy="5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140205</xdr:rowOff>
    </xdr:from>
    <xdr:to>
      <xdr:col>3</xdr:col>
      <xdr:colOff>3175</xdr:colOff>
      <xdr:row>57</xdr:row>
      <xdr:rowOff>70355</xdr:rowOff>
    </xdr:to>
    <xdr:sp macro="" textlink="">
      <xdr:nvSpPr>
        <xdr:cNvPr id="131" name="フローチャート : 判断 130"/>
        <xdr:cNvSpPr/>
      </xdr:nvSpPr>
      <xdr:spPr>
        <a:xfrm>
          <a:off x="1968500" y="974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86882</xdr:rowOff>
    </xdr:from>
    <xdr:ext cx="534377" cy="259045"/>
    <xdr:sp macro="" textlink="">
      <xdr:nvSpPr>
        <xdr:cNvPr id="132" name="テキスト ボックス 131"/>
        <xdr:cNvSpPr txBox="1"/>
      </xdr:nvSpPr>
      <xdr:spPr>
        <a:xfrm>
          <a:off x="1752111" y="951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102986</xdr:rowOff>
    </xdr:from>
    <xdr:to>
      <xdr:col>1</xdr:col>
      <xdr:colOff>485775</xdr:colOff>
      <xdr:row>57</xdr:row>
      <xdr:rowOff>33136</xdr:rowOff>
    </xdr:to>
    <xdr:sp macro="" textlink="">
      <xdr:nvSpPr>
        <xdr:cNvPr id="133" name="フローチャート : 判断 132"/>
        <xdr:cNvSpPr/>
      </xdr:nvSpPr>
      <xdr:spPr>
        <a:xfrm>
          <a:off x="1079500" y="97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49663</xdr:rowOff>
    </xdr:from>
    <xdr:ext cx="534377" cy="259045"/>
    <xdr:sp macro="" textlink="">
      <xdr:nvSpPr>
        <xdr:cNvPr id="134" name="テキスト ボックス 133"/>
        <xdr:cNvSpPr txBox="1"/>
      </xdr:nvSpPr>
      <xdr:spPr>
        <a:xfrm>
          <a:off x="863111" y="947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76632</xdr:rowOff>
    </xdr:from>
    <xdr:to>
      <xdr:col>6</xdr:col>
      <xdr:colOff>561975</xdr:colOff>
      <xdr:row>58</xdr:row>
      <xdr:rowOff>6782</xdr:rowOff>
    </xdr:to>
    <xdr:sp macro="" textlink="">
      <xdr:nvSpPr>
        <xdr:cNvPr id="140" name="円/楕円 139"/>
        <xdr:cNvSpPr/>
      </xdr:nvSpPr>
      <xdr:spPr>
        <a:xfrm>
          <a:off x="4584700" y="984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55059</xdr:rowOff>
    </xdr:from>
    <xdr:ext cx="534377" cy="259045"/>
    <xdr:sp macro="" textlink="">
      <xdr:nvSpPr>
        <xdr:cNvPr id="141" name="物件費該当値テキスト"/>
        <xdr:cNvSpPr txBox="1"/>
      </xdr:nvSpPr>
      <xdr:spPr>
        <a:xfrm>
          <a:off x="4686300" y="982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58,877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83610</xdr:rowOff>
    </xdr:from>
    <xdr:to>
      <xdr:col>5</xdr:col>
      <xdr:colOff>409575</xdr:colOff>
      <xdr:row>58</xdr:row>
      <xdr:rowOff>13760</xdr:rowOff>
    </xdr:to>
    <xdr:sp macro="" textlink="">
      <xdr:nvSpPr>
        <xdr:cNvPr id="142" name="円/楕円 141"/>
        <xdr:cNvSpPr/>
      </xdr:nvSpPr>
      <xdr:spPr>
        <a:xfrm>
          <a:off x="3746500" y="985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4887</xdr:rowOff>
    </xdr:from>
    <xdr:ext cx="534377" cy="259045"/>
    <xdr:sp macro="" textlink="">
      <xdr:nvSpPr>
        <xdr:cNvPr id="143" name="テキスト ボックス 142"/>
        <xdr:cNvSpPr txBox="1"/>
      </xdr:nvSpPr>
      <xdr:spPr>
        <a:xfrm>
          <a:off x="3530111" y="994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58,236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144951</xdr:rowOff>
    </xdr:from>
    <xdr:to>
      <xdr:col>4</xdr:col>
      <xdr:colOff>206375</xdr:colOff>
      <xdr:row>58</xdr:row>
      <xdr:rowOff>75101</xdr:rowOff>
    </xdr:to>
    <xdr:sp macro="" textlink="">
      <xdr:nvSpPr>
        <xdr:cNvPr id="144" name="円/楕円 143"/>
        <xdr:cNvSpPr/>
      </xdr:nvSpPr>
      <xdr:spPr>
        <a:xfrm>
          <a:off x="2857500" y="991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66228</xdr:rowOff>
    </xdr:from>
    <xdr:ext cx="534377" cy="259045"/>
    <xdr:sp macro="" textlink="">
      <xdr:nvSpPr>
        <xdr:cNvPr id="145" name="テキスト ボックス 144"/>
        <xdr:cNvSpPr txBox="1"/>
      </xdr:nvSpPr>
      <xdr:spPr>
        <a:xfrm>
          <a:off x="2641111" y="1001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52,601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142697</xdr:rowOff>
    </xdr:from>
    <xdr:to>
      <xdr:col>3</xdr:col>
      <xdr:colOff>3175</xdr:colOff>
      <xdr:row>58</xdr:row>
      <xdr:rowOff>72847</xdr:rowOff>
    </xdr:to>
    <xdr:sp macro="" textlink="">
      <xdr:nvSpPr>
        <xdr:cNvPr id="146" name="円/楕円 145"/>
        <xdr:cNvSpPr/>
      </xdr:nvSpPr>
      <xdr:spPr>
        <a:xfrm>
          <a:off x="1968500" y="991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63974</xdr:rowOff>
    </xdr:from>
    <xdr:ext cx="534377" cy="259045"/>
    <xdr:sp macro="" textlink="">
      <xdr:nvSpPr>
        <xdr:cNvPr id="147" name="テキスト ボックス 146"/>
        <xdr:cNvSpPr txBox="1"/>
      </xdr:nvSpPr>
      <xdr:spPr>
        <a:xfrm>
          <a:off x="1752111" y="1000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52,808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91371</xdr:rowOff>
    </xdr:from>
    <xdr:to>
      <xdr:col>1</xdr:col>
      <xdr:colOff>485775</xdr:colOff>
      <xdr:row>58</xdr:row>
      <xdr:rowOff>21521</xdr:rowOff>
    </xdr:to>
    <xdr:sp macro="" textlink="">
      <xdr:nvSpPr>
        <xdr:cNvPr id="148" name="円/楕円 147"/>
        <xdr:cNvSpPr/>
      </xdr:nvSpPr>
      <xdr:spPr>
        <a:xfrm>
          <a:off x="1079500" y="986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12648</xdr:rowOff>
    </xdr:from>
    <xdr:ext cx="534377" cy="259045"/>
    <xdr:sp macro="" textlink="">
      <xdr:nvSpPr>
        <xdr:cNvPr id="149" name="テキスト ボックス 148"/>
        <xdr:cNvSpPr txBox="1"/>
      </xdr:nvSpPr>
      <xdr:spPr>
        <a:xfrm>
          <a:off x="863111" y="995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57,523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115468</xdr:rowOff>
    </xdr:from>
    <xdr:to>
      <xdr:col>6</xdr:col>
      <xdr:colOff>510540</xdr:colOff>
      <xdr:row>78</xdr:row>
      <xdr:rowOff>110210</xdr:rowOff>
    </xdr:to>
    <xdr:cxnSp macro="">
      <xdr:nvCxnSpPr>
        <xdr:cNvPr id="171" name="直線コネクタ 170"/>
        <xdr:cNvCxnSpPr/>
      </xdr:nvCxnSpPr>
      <xdr:spPr>
        <a:xfrm flipV="1">
          <a:off x="4633595" y="12459868"/>
          <a:ext cx="1270" cy="102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114037</xdr:rowOff>
    </xdr:from>
    <xdr:ext cx="378565" cy="259045"/>
    <xdr:sp macro="" textlink="">
      <xdr:nvSpPr>
        <xdr:cNvPr id="172" name="維持補修費最小値テキスト"/>
        <xdr:cNvSpPr txBox="1"/>
      </xdr:nvSpPr>
      <xdr:spPr>
        <a:xfrm>
          <a:off x="4686300" y="1348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6</xdr:col>
      <xdr:colOff>422275</xdr:colOff>
      <xdr:row>78</xdr:row>
      <xdr:rowOff>110210</xdr:rowOff>
    </xdr:from>
    <xdr:to>
      <xdr:col>6</xdr:col>
      <xdr:colOff>600075</xdr:colOff>
      <xdr:row>78</xdr:row>
      <xdr:rowOff>110210</xdr:rowOff>
    </xdr:to>
    <xdr:cxnSp macro="">
      <xdr:nvCxnSpPr>
        <xdr:cNvPr id="173" name="直線コネクタ 172"/>
        <xdr:cNvCxnSpPr/>
      </xdr:nvCxnSpPr>
      <xdr:spPr>
        <a:xfrm>
          <a:off x="4546600" y="1348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62145</xdr:rowOff>
    </xdr:from>
    <xdr:ext cx="534377" cy="259045"/>
    <xdr:sp macro="" textlink="">
      <xdr:nvSpPr>
        <xdr:cNvPr id="174" name="維持補修費最大値テキスト"/>
        <xdr:cNvSpPr txBox="1"/>
      </xdr:nvSpPr>
      <xdr:spPr>
        <a:xfrm>
          <a:off x="4686300" y="122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23,030</a:t>
          </a:r>
          <a:endParaRPr kumimoji="1" lang="ja-JP" altLang="en-US" sz="1000" b="1">
            <a:latin typeface="ＭＳ Ｐゴシック"/>
          </a:endParaRPr>
        </a:p>
      </xdr:txBody>
    </xdr:sp>
    <xdr:clientData/>
  </xdr:oneCellAnchor>
  <xdr:twoCellAnchor>
    <xdr:from>
      <xdr:col>6</xdr:col>
      <xdr:colOff>422275</xdr:colOff>
      <xdr:row>72</xdr:row>
      <xdr:rowOff>115468</xdr:rowOff>
    </xdr:from>
    <xdr:to>
      <xdr:col>6</xdr:col>
      <xdr:colOff>600075</xdr:colOff>
      <xdr:row>72</xdr:row>
      <xdr:rowOff>115468</xdr:rowOff>
    </xdr:to>
    <xdr:cxnSp macro="">
      <xdr:nvCxnSpPr>
        <xdr:cNvPr id="175" name="直線コネクタ 174"/>
        <xdr:cNvCxnSpPr/>
      </xdr:nvCxnSpPr>
      <xdr:spPr>
        <a:xfrm>
          <a:off x="4546600" y="1245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99238</xdr:rowOff>
    </xdr:from>
    <xdr:to>
      <xdr:col>6</xdr:col>
      <xdr:colOff>511175</xdr:colOff>
      <xdr:row>75</xdr:row>
      <xdr:rowOff>161691</xdr:rowOff>
    </xdr:to>
    <xdr:cxnSp macro="">
      <xdr:nvCxnSpPr>
        <xdr:cNvPr id="176" name="直線コネクタ 175"/>
        <xdr:cNvCxnSpPr/>
      </xdr:nvCxnSpPr>
      <xdr:spPr>
        <a:xfrm flipV="1">
          <a:off x="3797300" y="12957988"/>
          <a:ext cx="838200" cy="6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19733</xdr:rowOff>
    </xdr:from>
    <xdr:ext cx="469744" cy="259045"/>
    <xdr:sp macro="" textlink="">
      <xdr:nvSpPr>
        <xdr:cNvPr id="177" name="維持補修費平均値テキスト"/>
        <xdr:cNvSpPr txBox="1"/>
      </xdr:nvSpPr>
      <xdr:spPr>
        <a:xfrm>
          <a:off x="4686300" y="1322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41306</xdr:rowOff>
    </xdr:from>
    <xdr:to>
      <xdr:col>6</xdr:col>
      <xdr:colOff>561975</xdr:colOff>
      <xdr:row>77</xdr:row>
      <xdr:rowOff>142906</xdr:rowOff>
    </xdr:to>
    <xdr:sp macro="" textlink="">
      <xdr:nvSpPr>
        <xdr:cNvPr id="178" name="フローチャート : 判断 177"/>
        <xdr:cNvSpPr/>
      </xdr:nvSpPr>
      <xdr:spPr>
        <a:xfrm>
          <a:off x="45847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161691</xdr:rowOff>
    </xdr:from>
    <xdr:to>
      <xdr:col>5</xdr:col>
      <xdr:colOff>358775</xdr:colOff>
      <xdr:row>76</xdr:row>
      <xdr:rowOff>7798</xdr:rowOff>
    </xdr:to>
    <xdr:cxnSp macro="">
      <xdr:nvCxnSpPr>
        <xdr:cNvPr id="179" name="直線コネクタ 178"/>
        <xdr:cNvCxnSpPr/>
      </xdr:nvCxnSpPr>
      <xdr:spPr>
        <a:xfrm flipV="1">
          <a:off x="2908300" y="13020441"/>
          <a:ext cx="889000" cy="1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156246</xdr:rowOff>
    </xdr:from>
    <xdr:to>
      <xdr:col>5</xdr:col>
      <xdr:colOff>409575</xdr:colOff>
      <xdr:row>77</xdr:row>
      <xdr:rowOff>86396</xdr:rowOff>
    </xdr:to>
    <xdr:sp macro="" textlink="">
      <xdr:nvSpPr>
        <xdr:cNvPr id="180" name="フローチャート : 判断 179"/>
        <xdr:cNvSpPr/>
      </xdr:nvSpPr>
      <xdr:spPr>
        <a:xfrm>
          <a:off x="3746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77523</xdr:rowOff>
    </xdr:from>
    <xdr:ext cx="469744" cy="259045"/>
    <xdr:sp macro="" textlink="">
      <xdr:nvSpPr>
        <xdr:cNvPr id="181" name="テキスト ボックス 180"/>
        <xdr:cNvSpPr txBox="1"/>
      </xdr:nvSpPr>
      <xdr:spPr>
        <a:xfrm>
          <a:off x="3562427" y="1327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2769</xdr:rowOff>
    </xdr:from>
    <xdr:to>
      <xdr:col>4</xdr:col>
      <xdr:colOff>155575</xdr:colOff>
      <xdr:row>76</xdr:row>
      <xdr:rowOff>7798</xdr:rowOff>
    </xdr:to>
    <xdr:cxnSp macro="">
      <xdr:nvCxnSpPr>
        <xdr:cNvPr id="182" name="直線コネクタ 181"/>
        <xdr:cNvCxnSpPr/>
      </xdr:nvCxnSpPr>
      <xdr:spPr>
        <a:xfrm>
          <a:off x="2019300" y="13032969"/>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10674</xdr:rowOff>
    </xdr:from>
    <xdr:to>
      <xdr:col>4</xdr:col>
      <xdr:colOff>206375</xdr:colOff>
      <xdr:row>77</xdr:row>
      <xdr:rowOff>112274</xdr:rowOff>
    </xdr:to>
    <xdr:sp macro="" textlink="">
      <xdr:nvSpPr>
        <xdr:cNvPr id="183" name="フローチャート : 判断 182"/>
        <xdr:cNvSpPr/>
      </xdr:nvSpPr>
      <xdr:spPr>
        <a:xfrm>
          <a:off x="2857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103401</xdr:rowOff>
    </xdr:from>
    <xdr:ext cx="469744" cy="259045"/>
    <xdr:sp macro="" textlink="">
      <xdr:nvSpPr>
        <xdr:cNvPr id="184" name="テキスト ボックス 183"/>
        <xdr:cNvSpPr txBox="1"/>
      </xdr:nvSpPr>
      <xdr:spPr>
        <a:xfrm>
          <a:off x="2673427" y="1330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2769</xdr:rowOff>
    </xdr:from>
    <xdr:to>
      <xdr:col>2</xdr:col>
      <xdr:colOff>638175</xdr:colOff>
      <xdr:row>76</xdr:row>
      <xdr:rowOff>59096</xdr:rowOff>
    </xdr:to>
    <xdr:cxnSp macro="">
      <xdr:nvCxnSpPr>
        <xdr:cNvPr id="185" name="直線コネクタ 184"/>
        <xdr:cNvCxnSpPr/>
      </xdr:nvCxnSpPr>
      <xdr:spPr>
        <a:xfrm flipV="1">
          <a:off x="1130300" y="13032969"/>
          <a:ext cx="889000" cy="5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11495</xdr:rowOff>
    </xdr:from>
    <xdr:to>
      <xdr:col>3</xdr:col>
      <xdr:colOff>3175</xdr:colOff>
      <xdr:row>77</xdr:row>
      <xdr:rowOff>113095</xdr:rowOff>
    </xdr:to>
    <xdr:sp macro="" textlink="">
      <xdr:nvSpPr>
        <xdr:cNvPr id="186" name="フローチャート : 判断 185"/>
        <xdr:cNvSpPr/>
      </xdr:nvSpPr>
      <xdr:spPr>
        <a:xfrm>
          <a:off x="1968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104222</xdr:rowOff>
    </xdr:from>
    <xdr:ext cx="469744" cy="259045"/>
    <xdr:sp macro="" textlink="">
      <xdr:nvSpPr>
        <xdr:cNvPr id="187" name="テキスト ボックス 186"/>
        <xdr:cNvSpPr txBox="1"/>
      </xdr:nvSpPr>
      <xdr:spPr>
        <a:xfrm>
          <a:off x="1784427" y="1330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14193</xdr:rowOff>
    </xdr:from>
    <xdr:to>
      <xdr:col>1</xdr:col>
      <xdr:colOff>485775</xdr:colOff>
      <xdr:row>77</xdr:row>
      <xdr:rowOff>115793</xdr:rowOff>
    </xdr:to>
    <xdr:sp macro="" textlink="">
      <xdr:nvSpPr>
        <xdr:cNvPr id="188" name="フローチャート : 判断 187"/>
        <xdr:cNvSpPr/>
      </xdr:nvSpPr>
      <xdr:spPr>
        <a:xfrm>
          <a:off x="1079500" y="1321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106920</xdr:rowOff>
    </xdr:from>
    <xdr:ext cx="469744" cy="259045"/>
    <xdr:sp macro="" textlink="">
      <xdr:nvSpPr>
        <xdr:cNvPr id="189" name="テキスト ボックス 188"/>
        <xdr:cNvSpPr txBox="1"/>
      </xdr:nvSpPr>
      <xdr:spPr>
        <a:xfrm>
          <a:off x="895427" y="1330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48438</xdr:rowOff>
    </xdr:from>
    <xdr:to>
      <xdr:col>6</xdr:col>
      <xdr:colOff>561975</xdr:colOff>
      <xdr:row>75</xdr:row>
      <xdr:rowOff>150037</xdr:rowOff>
    </xdr:to>
    <xdr:sp macro="" textlink="">
      <xdr:nvSpPr>
        <xdr:cNvPr id="195" name="円/楕円 194"/>
        <xdr:cNvSpPr/>
      </xdr:nvSpPr>
      <xdr:spPr>
        <a:xfrm>
          <a:off x="4584700" y="129071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71315</xdr:rowOff>
    </xdr:from>
    <xdr:ext cx="534377" cy="259045"/>
    <xdr:sp macro="" textlink="">
      <xdr:nvSpPr>
        <xdr:cNvPr id="196" name="維持補修費該当値テキスト"/>
        <xdr:cNvSpPr txBox="1"/>
      </xdr:nvSpPr>
      <xdr:spPr>
        <a:xfrm>
          <a:off x="4686300" y="1275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12,135</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110892</xdr:rowOff>
    </xdr:from>
    <xdr:to>
      <xdr:col>5</xdr:col>
      <xdr:colOff>409575</xdr:colOff>
      <xdr:row>76</xdr:row>
      <xdr:rowOff>41042</xdr:rowOff>
    </xdr:to>
    <xdr:sp macro="" textlink="">
      <xdr:nvSpPr>
        <xdr:cNvPr id="197" name="円/楕円 196"/>
        <xdr:cNvSpPr/>
      </xdr:nvSpPr>
      <xdr:spPr>
        <a:xfrm>
          <a:off x="3746500" y="1296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57569</xdr:rowOff>
    </xdr:from>
    <xdr:ext cx="534377" cy="259045"/>
    <xdr:sp macro="" textlink="">
      <xdr:nvSpPr>
        <xdr:cNvPr id="198" name="テキスト ボックス 197"/>
        <xdr:cNvSpPr txBox="1"/>
      </xdr:nvSpPr>
      <xdr:spPr>
        <a:xfrm>
          <a:off x="3530111" y="1274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10,769</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128448</xdr:rowOff>
    </xdr:from>
    <xdr:to>
      <xdr:col>4</xdr:col>
      <xdr:colOff>206375</xdr:colOff>
      <xdr:row>76</xdr:row>
      <xdr:rowOff>58598</xdr:rowOff>
    </xdr:to>
    <xdr:sp macro="" textlink="">
      <xdr:nvSpPr>
        <xdr:cNvPr id="199" name="円/楕円 198"/>
        <xdr:cNvSpPr/>
      </xdr:nvSpPr>
      <xdr:spPr>
        <a:xfrm>
          <a:off x="2857500" y="1298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75125</xdr:rowOff>
    </xdr:from>
    <xdr:ext cx="534377" cy="259045"/>
    <xdr:sp macro="" textlink="">
      <xdr:nvSpPr>
        <xdr:cNvPr id="200" name="テキスト ボックス 199"/>
        <xdr:cNvSpPr txBox="1"/>
      </xdr:nvSpPr>
      <xdr:spPr>
        <a:xfrm>
          <a:off x="2641111" y="1276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10,385</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123419</xdr:rowOff>
    </xdr:from>
    <xdr:to>
      <xdr:col>3</xdr:col>
      <xdr:colOff>3175</xdr:colOff>
      <xdr:row>76</xdr:row>
      <xdr:rowOff>53569</xdr:rowOff>
    </xdr:to>
    <xdr:sp macro="" textlink="">
      <xdr:nvSpPr>
        <xdr:cNvPr id="201" name="円/楕円 200"/>
        <xdr:cNvSpPr/>
      </xdr:nvSpPr>
      <xdr:spPr>
        <a:xfrm>
          <a:off x="1968500" y="1298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70096</xdr:rowOff>
    </xdr:from>
    <xdr:ext cx="534377" cy="259045"/>
    <xdr:sp macro="" textlink="">
      <xdr:nvSpPr>
        <xdr:cNvPr id="202" name="テキスト ボックス 201"/>
        <xdr:cNvSpPr txBox="1"/>
      </xdr:nvSpPr>
      <xdr:spPr>
        <a:xfrm>
          <a:off x="1752111" y="1275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8296</xdr:rowOff>
    </xdr:from>
    <xdr:to>
      <xdr:col>1</xdr:col>
      <xdr:colOff>485775</xdr:colOff>
      <xdr:row>76</xdr:row>
      <xdr:rowOff>109896</xdr:rowOff>
    </xdr:to>
    <xdr:sp macro="" textlink="">
      <xdr:nvSpPr>
        <xdr:cNvPr id="203" name="円/楕円 202"/>
        <xdr:cNvSpPr/>
      </xdr:nvSpPr>
      <xdr:spPr>
        <a:xfrm>
          <a:off x="1079500" y="130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126423</xdr:rowOff>
    </xdr:from>
    <xdr:ext cx="469744" cy="259045"/>
    <xdr:sp macro="" textlink="">
      <xdr:nvSpPr>
        <xdr:cNvPr id="204" name="テキスト ボックス 203"/>
        <xdr:cNvSpPr txBox="1"/>
      </xdr:nvSpPr>
      <xdr:spPr>
        <a:xfrm>
          <a:off x="895427" y="1281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40765</xdr:rowOff>
    </xdr:from>
    <xdr:to>
      <xdr:col>6</xdr:col>
      <xdr:colOff>510540</xdr:colOff>
      <xdr:row>98</xdr:row>
      <xdr:rowOff>103729</xdr:rowOff>
    </xdr:to>
    <xdr:cxnSp macro="">
      <xdr:nvCxnSpPr>
        <xdr:cNvPr id="231" name="直線コネクタ 230"/>
        <xdr:cNvCxnSpPr/>
      </xdr:nvCxnSpPr>
      <xdr:spPr>
        <a:xfrm flipV="1">
          <a:off x="4633595" y="15471265"/>
          <a:ext cx="1270" cy="143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107556</xdr:rowOff>
    </xdr:from>
    <xdr:ext cx="534377" cy="259045"/>
    <xdr:sp macro="" textlink="">
      <xdr:nvSpPr>
        <xdr:cNvPr id="232" name="扶助費最小値テキスト"/>
        <xdr:cNvSpPr txBox="1"/>
      </xdr:nvSpPr>
      <xdr:spPr>
        <a:xfrm>
          <a:off x="4686300" y="1690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30,203</a:t>
          </a:r>
          <a:endParaRPr kumimoji="1" lang="ja-JP" altLang="en-US" sz="1000" b="1">
            <a:latin typeface="ＭＳ Ｐゴシック"/>
          </a:endParaRPr>
        </a:p>
      </xdr:txBody>
    </xdr:sp>
    <xdr:clientData/>
  </xdr:oneCellAnchor>
  <xdr:twoCellAnchor>
    <xdr:from>
      <xdr:col>6</xdr:col>
      <xdr:colOff>422275</xdr:colOff>
      <xdr:row>98</xdr:row>
      <xdr:rowOff>103729</xdr:rowOff>
    </xdr:from>
    <xdr:to>
      <xdr:col>6</xdr:col>
      <xdr:colOff>600075</xdr:colOff>
      <xdr:row>98</xdr:row>
      <xdr:rowOff>103729</xdr:rowOff>
    </xdr:to>
    <xdr:cxnSp macro="">
      <xdr:nvCxnSpPr>
        <xdr:cNvPr id="233" name="直線コネクタ 232"/>
        <xdr:cNvCxnSpPr/>
      </xdr:nvCxnSpPr>
      <xdr:spPr>
        <a:xfrm>
          <a:off x="4546600" y="16905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158892</xdr:rowOff>
    </xdr:from>
    <xdr:ext cx="599010" cy="259045"/>
    <xdr:sp macro="" textlink="">
      <xdr:nvSpPr>
        <xdr:cNvPr id="234" name="扶助費最大値テキスト"/>
        <xdr:cNvSpPr txBox="1"/>
      </xdr:nvSpPr>
      <xdr:spPr>
        <a:xfrm>
          <a:off x="4686300" y="15246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118,059</a:t>
          </a:r>
          <a:endParaRPr kumimoji="1" lang="ja-JP" altLang="en-US" sz="1000" b="1">
            <a:latin typeface="ＭＳ Ｐゴシック"/>
          </a:endParaRPr>
        </a:p>
      </xdr:txBody>
    </xdr:sp>
    <xdr:clientData/>
  </xdr:oneCellAnchor>
  <xdr:twoCellAnchor>
    <xdr:from>
      <xdr:col>6</xdr:col>
      <xdr:colOff>422275</xdr:colOff>
      <xdr:row>90</xdr:row>
      <xdr:rowOff>40765</xdr:rowOff>
    </xdr:from>
    <xdr:to>
      <xdr:col>6</xdr:col>
      <xdr:colOff>600075</xdr:colOff>
      <xdr:row>90</xdr:row>
      <xdr:rowOff>40765</xdr:rowOff>
    </xdr:to>
    <xdr:cxnSp macro="">
      <xdr:nvCxnSpPr>
        <xdr:cNvPr id="235" name="直線コネクタ 234"/>
        <xdr:cNvCxnSpPr/>
      </xdr:nvCxnSpPr>
      <xdr:spPr>
        <a:xfrm>
          <a:off x="4546600" y="1547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88951</xdr:rowOff>
    </xdr:from>
    <xdr:to>
      <xdr:col>6</xdr:col>
      <xdr:colOff>511175</xdr:colOff>
      <xdr:row>94</xdr:row>
      <xdr:rowOff>135813</xdr:rowOff>
    </xdr:to>
    <xdr:cxnSp macro="">
      <xdr:nvCxnSpPr>
        <xdr:cNvPr id="236" name="直線コネクタ 235"/>
        <xdr:cNvCxnSpPr/>
      </xdr:nvCxnSpPr>
      <xdr:spPr>
        <a:xfrm flipV="1">
          <a:off x="3797300" y="16205251"/>
          <a:ext cx="838200" cy="4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147321</xdr:rowOff>
    </xdr:from>
    <xdr:ext cx="534377" cy="259045"/>
    <xdr:sp macro="" textlink="">
      <xdr:nvSpPr>
        <xdr:cNvPr id="237" name="扶助費平均値テキスト"/>
        <xdr:cNvSpPr txBox="1"/>
      </xdr:nvSpPr>
      <xdr:spPr>
        <a:xfrm>
          <a:off x="4686300" y="16263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168894</xdr:rowOff>
    </xdr:from>
    <xdr:to>
      <xdr:col>6</xdr:col>
      <xdr:colOff>561975</xdr:colOff>
      <xdr:row>95</xdr:row>
      <xdr:rowOff>99044</xdr:rowOff>
    </xdr:to>
    <xdr:sp macro="" textlink="">
      <xdr:nvSpPr>
        <xdr:cNvPr id="238" name="フローチャート : 判断 237"/>
        <xdr:cNvSpPr/>
      </xdr:nvSpPr>
      <xdr:spPr>
        <a:xfrm>
          <a:off x="45847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135813</xdr:rowOff>
    </xdr:from>
    <xdr:to>
      <xdr:col>5</xdr:col>
      <xdr:colOff>358775</xdr:colOff>
      <xdr:row>95</xdr:row>
      <xdr:rowOff>69487</xdr:rowOff>
    </xdr:to>
    <xdr:cxnSp macro="">
      <xdr:nvCxnSpPr>
        <xdr:cNvPr id="239" name="直線コネクタ 238"/>
        <xdr:cNvCxnSpPr/>
      </xdr:nvCxnSpPr>
      <xdr:spPr>
        <a:xfrm flipV="1">
          <a:off x="2908300" y="16252113"/>
          <a:ext cx="889000" cy="10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71738</xdr:rowOff>
    </xdr:from>
    <xdr:to>
      <xdr:col>5</xdr:col>
      <xdr:colOff>409575</xdr:colOff>
      <xdr:row>96</xdr:row>
      <xdr:rowOff>1888</xdr:rowOff>
    </xdr:to>
    <xdr:sp macro="" textlink="">
      <xdr:nvSpPr>
        <xdr:cNvPr id="240" name="フローチャート : 判断 239"/>
        <xdr:cNvSpPr/>
      </xdr:nvSpPr>
      <xdr:spPr>
        <a:xfrm>
          <a:off x="3746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164465</xdr:rowOff>
    </xdr:from>
    <xdr:ext cx="534377" cy="259045"/>
    <xdr:sp macro="" textlink="">
      <xdr:nvSpPr>
        <xdr:cNvPr id="241" name="テキスト ボックス 240"/>
        <xdr:cNvSpPr txBox="1"/>
      </xdr:nvSpPr>
      <xdr:spPr>
        <a:xfrm>
          <a:off x="3530111" y="1645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69487</xdr:rowOff>
    </xdr:from>
    <xdr:to>
      <xdr:col>4</xdr:col>
      <xdr:colOff>155575</xdr:colOff>
      <xdr:row>95</xdr:row>
      <xdr:rowOff>134443</xdr:rowOff>
    </xdr:to>
    <xdr:cxnSp macro="">
      <xdr:nvCxnSpPr>
        <xdr:cNvPr id="242" name="直線コネクタ 241"/>
        <xdr:cNvCxnSpPr/>
      </xdr:nvCxnSpPr>
      <xdr:spPr>
        <a:xfrm flipV="1">
          <a:off x="2019300" y="16357237"/>
          <a:ext cx="889000" cy="6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164599</xdr:rowOff>
    </xdr:from>
    <xdr:to>
      <xdr:col>4</xdr:col>
      <xdr:colOff>206375</xdr:colOff>
      <xdr:row>96</xdr:row>
      <xdr:rowOff>94749</xdr:rowOff>
    </xdr:to>
    <xdr:sp macro="" textlink="">
      <xdr:nvSpPr>
        <xdr:cNvPr id="243" name="フローチャート : 判断 242"/>
        <xdr:cNvSpPr/>
      </xdr:nvSpPr>
      <xdr:spPr>
        <a:xfrm>
          <a:off x="2857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85876</xdr:rowOff>
    </xdr:from>
    <xdr:ext cx="534377" cy="259045"/>
    <xdr:sp macro="" textlink="">
      <xdr:nvSpPr>
        <xdr:cNvPr id="244" name="テキスト ボックス 243"/>
        <xdr:cNvSpPr txBox="1"/>
      </xdr:nvSpPr>
      <xdr:spPr>
        <a:xfrm>
          <a:off x="2641111" y="1654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134443</xdr:rowOff>
    </xdr:from>
    <xdr:to>
      <xdr:col>2</xdr:col>
      <xdr:colOff>638175</xdr:colOff>
      <xdr:row>95</xdr:row>
      <xdr:rowOff>146036</xdr:rowOff>
    </xdr:to>
    <xdr:cxnSp macro="">
      <xdr:nvCxnSpPr>
        <xdr:cNvPr id="245" name="直線コネクタ 244"/>
        <xdr:cNvCxnSpPr/>
      </xdr:nvCxnSpPr>
      <xdr:spPr>
        <a:xfrm flipV="1">
          <a:off x="1130300" y="16422193"/>
          <a:ext cx="88900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23733</xdr:rowOff>
    </xdr:from>
    <xdr:to>
      <xdr:col>3</xdr:col>
      <xdr:colOff>3175</xdr:colOff>
      <xdr:row>96</xdr:row>
      <xdr:rowOff>125333</xdr:rowOff>
    </xdr:to>
    <xdr:sp macro="" textlink="">
      <xdr:nvSpPr>
        <xdr:cNvPr id="246" name="フローチャート : 判断 245"/>
        <xdr:cNvSpPr/>
      </xdr:nvSpPr>
      <xdr:spPr>
        <a:xfrm>
          <a:off x="1968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116460</xdr:rowOff>
    </xdr:from>
    <xdr:ext cx="534377" cy="259045"/>
    <xdr:sp macro="" textlink="">
      <xdr:nvSpPr>
        <xdr:cNvPr id="247" name="テキスト ボックス 246"/>
        <xdr:cNvSpPr txBox="1"/>
      </xdr:nvSpPr>
      <xdr:spPr>
        <a:xfrm>
          <a:off x="1752111" y="1657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31832</xdr:rowOff>
    </xdr:from>
    <xdr:to>
      <xdr:col>1</xdr:col>
      <xdr:colOff>485775</xdr:colOff>
      <xdr:row>96</xdr:row>
      <xdr:rowOff>133432</xdr:rowOff>
    </xdr:to>
    <xdr:sp macro="" textlink="">
      <xdr:nvSpPr>
        <xdr:cNvPr id="248" name="フローチャート : 判断 247"/>
        <xdr:cNvSpPr/>
      </xdr:nvSpPr>
      <xdr:spPr>
        <a:xfrm>
          <a:off x="1079500" y="1649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124559</xdr:rowOff>
    </xdr:from>
    <xdr:ext cx="534377" cy="259045"/>
    <xdr:sp macro="" textlink="">
      <xdr:nvSpPr>
        <xdr:cNvPr id="249" name="テキスト ボックス 248"/>
        <xdr:cNvSpPr txBox="1"/>
      </xdr:nvSpPr>
      <xdr:spPr>
        <a:xfrm>
          <a:off x="863111" y="1658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38151</xdr:rowOff>
    </xdr:from>
    <xdr:to>
      <xdr:col>6</xdr:col>
      <xdr:colOff>561975</xdr:colOff>
      <xdr:row>94</xdr:row>
      <xdr:rowOff>139751</xdr:rowOff>
    </xdr:to>
    <xdr:sp macro="" textlink="">
      <xdr:nvSpPr>
        <xdr:cNvPr id="255" name="円/楕円 254"/>
        <xdr:cNvSpPr/>
      </xdr:nvSpPr>
      <xdr:spPr>
        <a:xfrm>
          <a:off x="4584700" y="1615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61028</xdr:rowOff>
    </xdr:from>
    <xdr:ext cx="534377" cy="259045"/>
    <xdr:sp macro="" textlink="">
      <xdr:nvSpPr>
        <xdr:cNvPr id="256" name="扶助費該当値テキスト"/>
        <xdr:cNvSpPr txBox="1"/>
      </xdr:nvSpPr>
      <xdr:spPr>
        <a:xfrm>
          <a:off x="4686300" y="1600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73,108</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85013</xdr:rowOff>
    </xdr:from>
    <xdr:to>
      <xdr:col>5</xdr:col>
      <xdr:colOff>409575</xdr:colOff>
      <xdr:row>95</xdr:row>
      <xdr:rowOff>15163</xdr:rowOff>
    </xdr:to>
    <xdr:sp macro="" textlink="">
      <xdr:nvSpPr>
        <xdr:cNvPr id="257" name="円/楕円 256"/>
        <xdr:cNvSpPr/>
      </xdr:nvSpPr>
      <xdr:spPr>
        <a:xfrm>
          <a:off x="3746500" y="1620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31690</xdr:rowOff>
    </xdr:from>
    <xdr:ext cx="534377" cy="259045"/>
    <xdr:sp macro="" textlink="">
      <xdr:nvSpPr>
        <xdr:cNvPr id="258" name="テキスト ボックス 257"/>
        <xdr:cNvSpPr txBox="1"/>
      </xdr:nvSpPr>
      <xdr:spPr>
        <a:xfrm>
          <a:off x="3530111" y="1597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70,238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18687</xdr:rowOff>
    </xdr:from>
    <xdr:to>
      <xdr:col>4</xdr:col>
      <xdr:colOff>206375</xdr:colOff>
      <xdr:row>95</xdr:row>
      <xdr:rowOff>120287</xdr:rowOff>
    </xdr:to>
    <xdr:sp macro="" textlink="">
      <xdr:nvSpPr>
        <xdr:cNvPr id="259" name="円/楕円 258"/>
        <xdr:cNvSpPr/>
      </xdr:nvSpPr>
      <xdr:spPr>
        <a:xfrm>
          <a:off x="2857500" y="1630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136814</xdr:rowOff>
    </xdr:from>
    <xdr:ext cx="534377" cy="259045"/>
    <xdr:sp macro="" textlink="">
      <xdr:nvSpPr>
        <xdr:cNvPr id="260" name="テキスト ボックス 259"/>
        <xdr:cNvSpPr txBox="1"/>
      </xdr:nvSpPr>
      <xdr:spPr>
        <a:xfrm>
          <a:off x="2641111" y="1608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63,800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83643</xdr:rowOff>
    </xdr:from>
    <xdr:to>
      <xdr:col>3</xdr:col>
      <xdr:colOff>3175</xdr:colOff>
      <xdr:row>96</xdr:row>
      <xdr:rowOff>13793</xdr:rowOff>
    </xdr:to>
    <xdr:sp macro="" textlink="">
      <xdr:nvSpPr>
        <xdr:cNvPr id="261" name="円/楕円 260"/>
        <xdr:cNvSpPr/>
      </xdr:nvSpPr>
      <xdr:spPr>
        <a:xfrm>
          <a:off x="1968500" y="1637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30320</xdr:rowOff>
    </xdr:from>
    <xdr:ext cx="534377" cy="259045"/>
    <xdr:sp macro="" textlink="">
      <xdr:nvSpPr>
        <xdr:cNvPr id="262" name="テキスト ボックス 261"/>
        <xdr:cNvSpPr txBox="1"/>
      </xdr:nvSpPr>
      <xdr:spPr>
        <a:xfrm>
          <a:off x="1752111" y="1614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59,822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95236</xdr:rowOff>
    </xdr:from>
    <xdr:to>
      <xdr:col>1</xdr:col>
      <xdr:colOff>485775</xdr:colOff>
      <xdr:row>96</xdr:row>
      <xdr:rowOff>25386</xdr:rowOff>
    </xdr:to>
    <xdr:sp macro="" textlink="">
      <xdr:nvSpPr>
        <xdr:cNvPr id="263" name="円/楕円 262"/>
        <xdr:cNvSpPr/>
      </xdr:nvSpPr>
      <xdr:spPr>
        <a:xfrm>
          <a:off x="1079500" y="1638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41913</xdr:rowOff>
    </xdr:from>
    <xdr:ext cx="534377" cy="259045"/>
    <xdr:sp macro="" textlink="">
      <xdr:nvSpPr>
        <xdr:cNvPr id="264" name="テキスト ボックス 263"/>
        <xdr:cNvSpPr txBox="1"/>
      </xdr:nvSpPr>
      <xdr:spPr>
        <a:xfrm>
          <a:off x="863111" y="1615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59,112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38,379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51036</xdr:rowOff>
    </xdr:from>
    <xdr:to>
      <xdr:col>15</xdr:col>
      <xdr:colOff>180340</xdr:colOff>
      <xdr:row>39</xdr:row>
      <xdr:rowOff>57600</xdr:rowOff>
    </xdr:to>
    <xdr:cxnSp macro="">
      <xdr:nvCxnSpPr>
        <xdr:cNvPr id="291" name="直線コネクタ 290"/>
        <xdr:cNvCxnSpPr/>
      </xdr:nvCxnSpPr>
      <xdr:spPr>
        <a:xfrm flipV="1">
          <a:off x="10475595" y="5194536"/>
          <a:ext cx="1270" cy="15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61427</xdr:rowOff>
    </xdr:from>
    <xdr:ext cx="534377" cy="259045"/>
    <xdr:sp macro="" textlink="">
      <xdr:nvSpPr>
        <xdr:cNvPr id="292" name="補助費等最小値テキスト"/>
        <xdr:cNvSpPr txBox="1"/>
      </xdr:nvSpPr>
      <xdr:spPr>
        <a:xfrm>
          <a:off x="10528300" y="674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33,792</a:t>
          </a:r>
          <a:endParaRPr kumimoji="1" lang="ja-JP" altLang="en-US" sz="1000" b="1">
            <a:latin typeface="ＭＳ Ｐゴシック"/>
          </a:endParaRPr>
        </a:p>
      </xdr:txBody>
    </xdr:sp>
    <xdr:clientData/>
  </xdr:oneCellAnchor>
  <xdr:twoCellAnchor>
    <xdr:from>
      <xdr:col>15</xdr:col>
      <xdr:colOff>92075</xdr:colOff>
      <xdr:row>39</xdr:row>
      <xdr:rowOff>57600</xdr:rowOff>
    </xdr:from>
    <xdr:to>
      <xdr:col>15</xdr:col>
      <xdr:colOff>269875</xdr:colOff>
      <xdr:row>39</xdr:row>
      <xdr:rowOff>57600</xdr:rowOff>
    </xdr:to>
    <xdr:cxnSp macro="">
      <xdr:nvCxnSpPr>
        <xdr:cNvPr id="293" name="直線コネクタ 292"/>
        <xdr:cNvCxnSpPr/>
      </xdr:nvCxnSpPr>
      <xdr:spPr>
        <a:xfrm>
          <a:off x="10388600" y="6744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169163</xdr:rowOff>
    </xdr:from>
    <xdr:ext cx="599010" cy="259045"/>
    <xdr:sp macro="" textlink="">
      <xdr:nvSpPr>
        <xdr:cNvPr id="294" name="補助費等最大値テキスト"/>
        <xdr:cNvSpPr txBox="1"/>
      </xdr:nvSpPr>
      <xdr:spPr>
        <a:xfrm>
          <a:off x="10528300" y="496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176,145</a:t>
          </a:r>
          <a:endParaRPr kumimoji="1" lang="ja-JP" altLang="en-US" sz="1000" b="1">
            <a:latin typeface="ＭＳ Ｐゴシック"/>
          </a:endParaRPr>
        </a:p>
      </xdr:txBody>
    </xdr:sp>
    <xdr:clientData/>
  </xdr:oneCellAnchor>
  <xdr:twoCellAnchor>
    <xdr:from>
      <xdr:col>15</xdr:col>
      <xdr:colOff>92075</xdr:colOff>
      <xdr:row>30</xdr:row>
      <xdr:rowOff>51036</xdr:rowOff>
    </xdr:from>
    <xdr:to>
      <xdr:col>15</xdr:col>
      <xdr:colOff>269875</xdr:colOff>
      <xdr:row>30</xdr:row>
      <xdr:rowOff>51036</xdr:rowOff>
    </xdr:to>
    <xdr:cxnSp macro="">
      <xdr:nvCxnSpPr>
        <xdr:cNvPr id="295" name="直線コネクタ 294"/>
        <xdr:cNvCxnSpPr/>
      </xdr:nvCxnSpPr>
      <xdr:spPr>
        <a:xfrm>
          <a:off x="10388600" y="519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12130</xdr:rowOff>
    </xdr:from>
    <xdr:to>
      <xdr:col>15</xdr:col>
      <xdr:colOff>180975</xdr:colOff>
      <xdr:row>39</xdr:row>
      <xdr:rowOff>33444</xdr:rowOff>
    </xdr:to>
    <xdr:cxnSp macro="">
      <xdr:nvCxnSpPr>
        <xdr:cNvPr id="296" name="直線コネクタ 295"/>
        <xdr:cNvCxnSpPr/>
      </xdr:nvCxnSpPr>
      <xdr:spPr>
        <a:xfrm flipV="1">
          <a:off x="9639300" y="6698680"/>
          <a:ext cx="838200" cy="2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64729</xdr:rowOff>
    </xdr:from>
    <xdr:ext cx="534377" cy="259045"/>
    <xdr:sp macro="" textlink="">
      <xdr:nvSpPr>
        <xdr:cNvPr id="297" name="補助費等平均値テキスト"/>
        <xdr:cNvSpPr txBox="1"/>
      </xdr:nvSpPr>
      <xdr:spPr>
        <a:xfrm>
          <a:off x="10528300" y="606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41852</xdr:rowOff>
    </xdr:from>
    <xdr:to>
      <xdr:col>15</xdr:col>
      <xdr:colOff>231775</xdr:colOff>
      <xdr:row>36</xdr:row>
      <xdr:rowOff>143452</xdr:rowOff>
    </xdr:to>
    <xdr:sp macro="" textlink="">
      <xdr:nvSpPr>
        <xdr:cNvPr id="298" name="フローチャート : 判断 297"/>
        <xdr:cNvSpPr/>
      </xdr:nvSpPr>
      <xdr:spPr>
        <a:xfrm>
          <a:off x="10426700" y="621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33444</xdr:rowOff>
    </xdr:from>
    <xdr:to>
      <xdr:col>14</xdr:col>
      <xdr:colOff>28575</xdr:colOff>
      <xdr:row>39</xdr:row>
      <xdr:rowOff>38789</xdr:rowOff>
    </xdr:to>
    <xdr:cxnSp macro="">
      <xdr:nvCxnSpPr>
        <xdr:cNvPr id="299" name="直線コネクタ 298"/>
        <xdr:cNvCxnSpPr/>
      </xdr:nvCxnSpPr>
      <xdr:spPr>
        <a:xfrm flipV="1">
          <a:off x="8750300" y="6719994"/>
          <a:ext cx="889000" cy="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115026</xdr:rowOff>
    </xdr:from>
    <xdr:to>
      <xdr:col>14</xdr:col>
      <xdr:colOff>79375</xdr:colOff>
      <xdr:row>37</xdr:row>
      <xdr:rowOff>45176</xdr:rowOff>
    </xdr:to>
    <xdr:sp macro="" textlink="">
      <xdr:nvSpPr>
        <xdr:cNvPr id="300" name="フローチャート : 判断 299"/>
        <xdr:cNvSpPr/>
      </xdr:nvSpPr>
      <xdr:spPr>
        <a:xfrm>
          <a:off x="9588500" y="628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61703</xdr:rowOff>
    </xdr:from>
    <xdr:ext cx="534377" cy="259045"/>
    <xdr:sp macro="" textlink="">
      <xdr:nvSpPr>
        <xdr:cNvPr id="301" name="テキスト ボックス 300"/>
        <xdr:cNvSpPr txBox="1"/>
      </xdr:nvSpPr>
      <xdr:spPr>
        <a:xfrm>
          <a:off x="9372111" y="606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36340</xdr:rowOff>
    </xdr:from>
    <xdr:to>
      <xdr:col>12</xdr:col>
      <xdr:colOff>511175</xdr:colOff>
      <xdr:row>39</xdr:row>
      <xdr:rowOff>38789</xdr:rowOff>
    </xdr:to>
    <xdr:cxnSp macro="">
      <xdr:nvCxnSpPr>
        <xdr:cNvPr id="302" name="直線コネクタ 301"/>
        <xdr:cNvCxnSpPr/>
      </xdr:nvCxnSpPr>
      <xdr:spPr>
        <a:xfrm>
          <a:off x="7861300" y="6722890"/>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135600</xdr:rowOff>
    </xdr:from>
    <xdr:to>
      <xdr:col>12</xdr:col>
      <xdr:colOff>561975</xdr:colOff>
      <xdr:row>37</xdr:row>
      <xdr:rowOff>65750</xdr:rowOff>
    </xdr:to>
    <xdr:sp macro="" textlink="">
      <xdr:nvSpPr>
        <xdr:cNvPr id="303" name="フローチャート : 判断 302"/>
        <xdr:cNvSpPr/>
      </xdr:nvSpPr>
      <xdr:spPr>
        <a:xfrm>
          <a:off x="8699500" y="630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82277</xdr:rowOff>
    </xdr:from>
    <xdr:ext cx="534377" cy="259045"/>
    <xdr:sp macro="" textlink="">
      <xdr:nvSpPr>
        <xdr:cNvPr id="304" name="テキスト ボックス 303"/>
        <xdr:cNvSpPr txBox="1"/>
      </xdr:nvSpPr>
      <xdr:spPr>
        <a:xfrm>
          <a:off x="8483111" y="608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36340</xdr:rowOff>
    </xdr:from>
    <xdr:to>
      <xdr:col>11</xdr:col>
      <xdr:colOff>307975</xdr:colOff>
      <xdr:row>39</xdr:row>
      <xdr:rowOff>43982</xdr:rowOff>
    </xdr:to>
    <xdr:cxnSp macro="">
      <xdr:nvCxnSpPr>
        <xdr:cNvPr id="305" name="直線コネクタ 304"/>
        <xdr:cNvCxnSpPr/>
      </xdr:nvCxnSpPr>
      <xdr:spPr>
        <a:xfrm flipV="1">
          <a:off x="6972300" y="6722890"/>
          <a:ext cx="889000" cy="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19188</xdr:rowOff>
    </xdr:from>
    <xdr:to>
      <xdr:col>11</xdr:col>
      <xdr:colOff>358775</xdr:colOff>
      <xdr:row>37</xdr:row>
      <xdr:rowOff>120788</xdr:rowOff>
    </xdr:to>
    <xdr:sp macro="" textlink="">
      <xdr:nvSpPr>
        <xdr:cNvPr id="306" name="フローチャート : 判断 305"/>
        <xdr:cNvSpPr/>
      </xdr:nvSpPr>
      <xdr:spPr>
        <a:xfrm>
          <a:off x="7810500" y="636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137315</xdr:rowOff>
    </xdr:from>
    <xdr:ext cx="534377" cy="259045"/>
    <xdr:sp macro="" textlink="">
      <xdr:nvSpPr>
        <xdr:cNvPr id="307" name="テキスト ボックス 306"/>
        <xdr:cNvSpPr txBox="1"/>
      </xdr:nvSpPr>
      <xdr:spPr>
        <a:xfrm>
          <a:off x="7594111" y="613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5298</xdr:rowOff>
    </xdr:from>
    <xdr:to>
      <xdr:col>10</xdr:col>
      <xdr:colOff>155575</xdr:colOff>
      <xdr:row>37</xdr:row>
      <xdr:rowOff>106898</xdr:rowOff>
    </xdr:to>
    <xdr:sp macro="" textlink="">
      <xdr:nvSpPr>
        <xdr:cNvPr id="308" name="フローチャート : 判断 307"/>
        <xdr:cNvSpPr/>
      </xdr:nvSpPr>
      <xdr:spPr>
        <a:xfrm>
          <a:off x="6921500" y="634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123425</xdr:rowOff>
    </xdr:from>
    <xdr:ext cx="534377" cy="259045"/>
    <xdr:sp macro="" textlink="">
      <xdr:nvSpPr>
        <xdr:cNvPr id="309" name="テキスト ボックス 308"/>
        <xdr:cNvSpPr txBox="1"/>
      </xdr:nvSpPr>
      <xdr:spPr>
        <a:xfrm>
          <a:off x="6705111" y="612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132780</xdr:rowOff>
    </xdr:from>
    <xdr:to>
      <xdr:col>15</xdr:col>
      <xdr:colOff>231775</xdr:colOff>
      <xdr:row>39</xdr:row>
      <xdr:rowOff>62930</xdr:rowOff>
    </xdr:to>
    <xdr:sp macro="" textlink="">
      <xdr:nvSpPr>
        <xdr:cNvPr id="315" name="円/楕円 314"/>
        <xdr:cNvSpPr/>
      </xdr:nvSpPr>
      <xdr:spPr>
        <a:xfrm>
          <a:off x="10426700" y="664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47707</xdr:rowOff>
    </xdr:from>
    <xdr:ext cx="534377" cy="259045"/>
    <xdr:sp macro="" textlink="">
      <xdr:nvSpPr>
        <xdr:cNvPr id="316" name="補助費等該当値テキスト"/>
        <xdr:cNvSpPr txBox="1"/>
      </xdr:nvSpPr>
      <xdr:spPr>
        <a:xfrm>
          <a:off x="10528300" y="656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37,969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154094</xdr:rowOff>
    </xdr:from>
    <xdr:to>
      <xdr:col>14</xdr:col>
      <xdr:colOff>79375</xdr:colOff>
      <xdr:row>39</xdr:row>
      <xdr:rowOff>84244</xdr:rowOff>
    </xdr:to>
    <xdr:sp macro="" textlink="">
      <xdr:nvSpPr>
        <xdr:cNvPr id="317" name="円/楕円 316"/>
        <xdr:cNvSpPr/>
      </xdr:nvSpPr>
      <xdr:spPr>
        <a:xfrm>
          <a:off x="9588500" y="666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75371</xdr:rowOff>
    </xdr:from>
    <xdr:ext cx="534377" cy="259045"/>
    <xdr:sp macro="" textlink="">
      <xdr:nvSpPr>
        <xdr:cNvPr id="318" name="テキスト ボックス 317"/>
        <xdr:cNvSpPr txBox="1"/>
      </xdr:nvSpPr>
      <xdr:spPr>
        <a:xfrm>
          <a:off x="9372111" y="676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36,011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159439</xdr:rowOff>
    </xdr:from>
    <xdr:to>
      <xdr:col>12</xdr:col>
      <xdr:colOff>561975</xdr:colOff>
      <xdr:row>39</xdr:row>
      <xdr:rowOff>89589</xdr:rowOff>
    </xdr:to>
    <xdr:sp macro="" textlink="">
      <xdr:nvSpPr>
        <xdr:cNvPr id="319" name="円/楕円 318"/>
        <xdr:cNvSpPr/>
      </xdr:nvSpPr>
      <xdr:spPr>
        <a:xfrm>
          <a:off x="8699500" y="667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80716</xdr:rowOff>
    </xdr:from>
    <xdr:ext cx="534377" cy="259045"/>
    <xdr:sp macro="" textlink="">
      <xdr:nvSpPr>
        <xdr:cNvPr id="320" name="テキスト ボックス 319"/>
        <xdr:cNvSpPr txBox="1"/>
      </xdr:nvSpPr>
      <xdr:spPr>
        <a:xfrm>
          <a:off x="8483111" y="676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35,520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156990</xdr:rowOff>
    </xdr:from>
    <xdr:to>
      <xdr:col>11</xdr:col>
      <xdr:colOff>358775</xdr:colOff>
      <xdr:row>39</xdr:row>
      <xdr:rowOff>87140</xdr:rowOff>
    </xdr:to>
    <xdr:sp macro="" textlink="">
      <xdr:nvSpPr>
        <xdr:cNvPr id="321" name="円/楕円 320"/>
        <xdr:cNvSpPr/>
      </xdr:nvSpPr>
      <xdr:spPr>
        <a:xfrm>
          <a:off x="7810500" y="667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78267</xdr:rowOff>
    </xdr:from>
    <xdr:ext cx="534377" cy="259045"/>
    <xdr:sp macro="" textlink="">
      <xdr:nvSpPr>
        <xdr:cNvPr id="322" name="テキスト ボックス 321"/>
        <xdr:cNvSpPr txBox="1"/>
      </xdr:nvSpPr>
      <xdr:spPr>
        <a:xfrm>
          <a:off x="7594111" y="676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35,745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164632</xdr:rowOff>
    </xdr:from>
    <xdr:to>
      <xdr:col>10</xdr:col>
      <xdr:colOff>155575</xdr:colOff>
      <xdr:row>39</xdr:row>
      <xdr:rowOff>94782</xdr:rowOff>
    </xdr:to>
    <xdr:sp macro="" textlink="">
      <xdr:nvSpPr>
        <xdr:cNvPr id="323" name="円/楕円 322"/>
        <xdr:cNvSpPr/>
      </xdr:nvSpPr>
      <xdr:spPr>
        <a:xfrm>
          <a:off x="6921500" y="667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85909</xdr:rowOff>
    </xdr:from>
    <xdr:ext cx="534377" cy="259045"/>
    <xdr:sp macro="" textlink="">
      <xdr:nvSpPr>
        <xdr:cNvPr id="324" name="テキスト ボックス 323"/>
        <xdr:cNvSpPr txBox="1"/>
      </xdr:nvSpPr>
      <xdr:spPr>
        <a:xfrm>
          <a:off x="6705111" y="677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35,043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92563</xdr:rowOff>
    </xdr:from>
    <xdr:to>
      <xdr:col>15</xdr:col>
      <xdr:colOff>180340</xdr:colOff>
      <xdr:row>58</xdr:row>
      <xdr:rowOff>136439</xdr:rowOff>
    </xdr:to>
    <xdr:cxnSp macro="">
      <xdr:nvCxnSpPr>
        <xdr:cNvPr id="348" name="直線コネクタ 347"/>
        <xdr:cNvCxnSpPr/>
      </xdr:nvCxnSpPr>
      <xdr:spPr>
        <a:xfrm flipV="1">
          <a:off x="10475595" y="8665063"/>
          <a:ext cx="1270" cy="1415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140266</xdr:rowOff>
    </xdr:from>
    <xdr:ext cx="534377" cy="259045"/>
    <xdr:sp macro="" textlink="">
      <xdr:nvSpPr>
        <xdr:cNvPr id="349" name="普通建設事業費最小値テキスト"/>
        <xdr:cNvSpPr txBox="1"/>
      </xdr:nvSpPr>
      <xdr:spPr>
        <a:xfrm>
          <a:off x="10528300" y="1008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20,856</a:t>
          </a:r>
          <a:endParaRPr kumimoji="1" lang="ja-JP" altLang="en-US" sz="1000" b="1">
            <a:latin typeface="ＭＳ Ｐゴシック"/>
          </a:endParaRPr>
        </a:p>
      </xdr:txBody>
    </xdr:sp>
    <xdr:clientData/>
  </xdr:oneCellAnchor>
  <xdr:twoCellAnchor>
    <xdr:from>
      <xdr:col>15</xdr:col>
      <xdr:colOff>92075</xdr:colOff>
      <xdr:row>58</xdr:row>
      <xdr:rowOff>136439</xdr:rowOff>
    </xdr:from>
    <xdr:to>
      <xdr:col>15</xdr:col>
      <xdr:colOff>269875</xdr:colOff>
      <xdr:row>58</xdr:row>
      <xdr:rowOff>136439</xdr:rowOff>
    </xdr:to>
    <xdr:cxnSp macro="">
      <xdr:nvCxnSpPr>
        <xdr:cNvPr id="350" name="直線コネクタ 349"/>
        <xdr:cNvCxnSpPr/>
      </xdr:nvCxnSpPr>
      <xdr:spPr>
        <a:xfrm>
          <a:off x="10388600" y="10080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39240</xdr:rowOff>
    </xdr:from>
    <xdr:ext cx="599010" cy="259045"/>
    <xdr:sp macro="" textlink="">
      <xdr:nvSpPr>
        <xdr:cNvPr id="351" name="普通建設事業費最大値テキスト"/>
        <xdr:cNvSpPr txBox="1"/>
      </xdr:nvSpPr>
      <xdr:spPr>
        <a:xfrm>
          <a:off x="10528300" y="8440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392,372</a:t>
          </a:r>
          <a:endParaRPr kumimoji="1" lang="ja-JP" altLang="en-US" sz="1000" b="1">
            <a:latin typeface="ＭＳ Ｐゴシック"/>
          </a:endParaRPr>
        </a:p>
      </xdr:txBody>
    </xdr:sp>
    <xdr:clientData/>
  </xdr:oneCellAnchor>
  <xdr:twoCellAnchor>
    <xdr:from>
      <xdr:col>15</xdr:col>
      <xdr:colOff>92075</xdr:colOff>
      <xdr:row>50</xdr:row>
      <xdr:rowOff>92563</xdr:rowOff>
    </xdr:from>
    <xdr:to>
      <xdr:col>15</xdr:col>
      <xdr:colOff>269875</xdr:colOff>
      <xdr:row>50</xdr:row>
      <xdr:rowOff>92563</xdr:rowOff>
    </xdr:to>
    <xdr:cxnSp macro="">
      <xdr:nvCxnSpPr>
        <xdr:cNvPr id="352" name="直線コネクタ 351"/>
        <xdr:cNvCxnSpPr/>
      </xdr:nvCxnSpPr>
      <xdr:spPr>
        <a:xfrm>
          <a:off x="10388600" y="8665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38956</xdr:rowOff>
    </xdr:from>
    <xdr:to>
      <xdr:col>15</xdr:col>
      <xdr:colOff>180975</xdr:colOff>
      <xdr:row>58</xdr:row>
      <xdr:rowOff>39543</xdr:rowOff>
    </xdr:to>
    <xdr:cxnSp macro="">
      <xdr:nvCxnSpPr>
        <xdr:cNvPr id="353" name="直線コネクタ 352"/>
        <xdr:cNvCxnSpPr/>
      </xdr:nvCxnSpPr>
      <xdr:spPr>
        <a:xfrm>
          <a:off x="9639300" y="9983056"/>
          <a:ext cx="8382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69973</xdr:rowOff>
    </xdr:from>
    <xdr:ext cx="534377" cy="259045"/>
    <xdr:sp macro="" textlink="">
      <xdr:nvSpPr>
        <xdr:cNvPr id="354" name="普通建設事業費平均値テキスト"/>
        <xdr:cNvSpPr txBox="1"/>
      </xdr:nvSpPr>
      <xdr:spPr>
        <a:xfrm>
          <a:off x="10528300" y="9671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47096</xdr:rowOff>
    </xdr:from>
    <xdr:to>
      <xdr:col>15</xdr:col>
      <xdr:colOff>231775</xdr:colOff>
      <xdr:row>57</xdr:row>
      <xdr:rowOff>148696</xdr:rowOff>
    </xdr:to>
    <xdr:sp macro="" textlink="">
      <xdr:nvSpPr>
        <xdr:cNvPr id="355" name="フローチャート : 判断 354"/>
        <xdr:cNvSpPr/>
      </xdr:nvSpPr>
      <xdr:spPr>
        <a:xfrm>
          <a:off x="104267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155851</xdr:rowOff>
    </xdr:from>
    <xdr:to>
      <xdr:col>14</xdr:col>
      <xdr:colOff>28575</xdr:colOff>
      <xdr:row>58</xdr:row>
      <xdr:rowOff>38956</xdr:rowOff>
    </xdr:to>
    <xdr:cxnSp macro="">
      <xdr:nvCxnSpPr>
        <xdr:cNvPr id="356" name="直線コネクタ 355"/>
        <xdr:cNvCxnSpPr/>
      </xdr:nvCxnSpPr>
      <xdr:spPr>
        <a:xfrm>
          <a:off x="8750300" y="9928501"/>
          <a:ext cx="889000" cy="5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158101</xdr:rowOff>
    </xdr:from>
    <xdr:to>
      <xdr:col>14</xdr:col>
      <xdr:colOff>79375</xdr:colOff>
      <xdr:row>57</xdr:row>
      <xdr:rowOff>88251</xdr:rowOff>
    </xdr:to>
    <xdr:sp macro="" textlink="">
      <xdr:nvSpPr>
        <xdr:cNvPr id="357" name="フローチャート : 判断 356"/>
        <xdr:cNvSpPr/>
      </xdr:nvSpPr>
      <xdr:spPr>
        <a:xfrm>
          <a:off x="9588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104778</xdr:rowOff>
    </xdr:from>
    <xdr:ext cx="534377" cy="259045"/>
    <xdr:sp macro="" textlink="">
      <xdr:nvSpPr>
        <xdr:cNvPr id="358" name="テキスト ボックス 357"/>
        <xdr:cNvSpPr txBox="1"/>
      </xdr:nvSpPr>
      <xdr:spPr>
        <a:xfrm>
          <a:off x="9372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155851</xdr:rowOff>
    </xdr:from>
    <xdr:to>
      <xdr:col>12</xdr:col>
      <xdr:colOff>511175</xdr:colOff>
      <xdr:row>58</xdr:row>
      <xdr:rowOff>10175</xdr:rowOff>
    </xdr:to>
    <xdr:cxnSp macro="">
      <xdr:nvCxnSpPr>
        <xdr:cNvPr id="359" name="直線コネクタ 358"/>
        <xdr:cNvCxnSpPr/>
      </xdr:nvCxnSpPr>
      <xdr:spPr>
        <a:xfrm flipV="1">
          <a:off x="7861300" y="9928501"/>
          <a:ext cx="889000" cy="2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21280</xdr:rowOff>
    </xdr:from>
    <xdr:to>
      <xdr:col>12</xdr:col>
      <xdr:colOff>561975</xdr:colOff>
      <xdr:row>57</xdr:row>
      <xdr:rowOff>122880</xdr:rowOff>
    </xdr:to>
    <xdr:sp macro="" textlink="">
      <xdr:nvSpPr>
        <xdr:cNvPr id="360" name="フローチャート : 判断 359"/>
        <xdr:cNvSpPr/>
      </xdr:nvSpPr>
      <xdr:spPr>
        <a:xfrm>
          <a:off x="8699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139407</xdr:rowOff>
    </xdr:from>
    <xdr:ext cx="534377" cy="259045"/>
    <xdr:sp macro="" textlink="">
      <xdr:nvSpPr>
        <xdr:cNvPr id="361" name="テキスト ボックス 360"/>
        <xdr:cNvSpPr txBox="1"/>
      </xdr:nvSpPr>
      <xdr:spPr>
        <a:xfrm>
          <a:off x="8483111" y="956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10175</xdr:rowOff>
    </xdr:from>
    <xdr:to>
      <xdr:col>11</xdr:col>
      <xdr:colOff>307975</xdr:colOff>
      <xdr:row>58</xdr:row>
      <xdr:rowOff>85468</xdr:rowOff>
    </xdr:to>
    <xdr:cxnSp macro="">
      <xdr:nvCxnSpPr>
        <xdr:cNvPr id="362" name="直線コネクタ 361"/>
        <xdr:cNvCxnSpPr/>
      </xdr:nvCxnSpPr>
      <xdr:spPr>
        <a:xfrm flipV="1">
          <a:off x="6972300" y="9954275"/>
          <a:ext cx="889000" cy="7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83200</xdr:rowOff>
    </xdr:from>
    <xdr:to>
      <xdr:col>11</xdr:col>
      <xdr:colOff>358775</xdr:colOff>
      <xdr:row>58</xdr:row>
      <xdr:rowOff>13350</xdr:rowOff>
    </xdr:to>
    <xdr:sp macro="" textlink="">
      <xdr:nvSpPr>
        <xdr:cNvPr id="363" name="フローチャート : 判断 362"/>
        <xdr:cNvSpPr/>
      </xdr:nvSpPr>
      <xdr:spPr>
        <a:xfrm>
          <a:off x="7810500" y="985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29877</xdr:rowOff>
    </xdr:from>
    <xdr:ext cx="534377" cy="259045"/>
    <xdr:sp macro="" textlink="">
      <xdr:nvSpPr>
        <xdr:cNvPr id="364" name="テキスト ボックス 363"/>
        <xdr:cNvSpPr txBox="1"/>
      </xdr:nvSpPr>
      <xdr:spPr>
        <a:xfrm>
          <a:off x="7594111" y="963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66432</xdr:rowOff>
    </xdr:from>
    <xdr:to>
      <xdr:col>10</xdr:col>
      <xdr:colOff>155575</xdr:colOff>
      <xdr:row>57</xdr:row>
      <xdr:rowOff>168032</xdr:rowOff>
    </xdr:to>
    <xdr:sp macro="" textlink="">
      <xdr:nvSpPr>
        <xdr:cNvPr id="365" name="フローチャート : 判断 364"/>
        <xdr:cNvSpPr/>
      </xdr:nvSpPr>
      <xdr:spPr>
        <a:xfrm>
          <a:off x="6921500" y="98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13109</xdr:rowOff>
    </xdr:from>
    <xdr:ext cx="534377" cy="259045"/>
    <xdr:sp macro="" textlink="">
      <xdr:nvSpPr>
        <xdr:cNvPr id="366" name="テキスト ボックス 365"/>
        <xdr:cNvSpPr txBox="1"/>
      </xdr:nvSpPr>
      <xdr:spPr>
        <a:xfrm>
          <a:off x="6705111" y="961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160193</xdr:rowOff>
    </xdr:from>
    <xdr:to>
      <xdr:col>15</xdr:col>
      <xdr:colOff>231775</xdr:colOff>
      <xdr:row>58</xdr:row>
      <xdr:rowOff>90343</xdr:rowOff>
    </xdr:to>
    <xdr:sp macro="" textlink="">
      <xdr:nvSpPr>
        <xdr:cNvPr id="372" name="円/楕円 371"/>
        <xdr:cNvSpPr/>
      </xdr:nvSpPr>
      <xdr:spPr>
        <a:xfrm>
          <a:off x="10426700" y="993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75120</xdr:rowOff>
    </xdr:from>
    <xdr:ext cx="534377" cy="259045"/>
    <xdr:sp macro="" textlink="">
      <xdr:nvSpPr>
        <xdr:cNvPr id="373" name="普通建設事業費該当値テキスト"/>
        <xdr:cNvSpPr txBox="1"/>
      </xdr:nvSpPr>
      <xdr:spPr>
        <a:xfrm>
          <a:off x="10528300" y="984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46,288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159606</xdr:rowOff>
    </xdr:from>
    <xdr:to>
      <xdr:col>14</xdr:col>
      <xdr:colOff>79375</xdr:colOff>
      <xdr:row>58</xdr:row>
      <xdr:rowOff>89756</xdr:rowOff>
    </xdr:to>
    <xdr:sp macro="" textlink="">
      <xdr:nvSpPr>
        <xdr:cNvPr id="374" name="円/楕円 373"/>
        <xdr:cNvSpPr/>
      </xdr:nvSpPr>
      <xdr:spPr>
        <a:xfrm>
          <a:off x="9588500" y="993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80883</xdr:rowOff>
    </xdr:from>
    <xdr:ext cx="534377" cy="259045"/>
    <xdr:sp macro="" textlink="">
      <xdr:nvSpPr>
        <xdr:cNvPr id="375" name="テキスト ボックス 374"/>
        <xdr:cNvSpPr txBox="1"/>
      </xdr:nvSpPr>
      <xdr:spPr>
        <a:xfrm>
          <a:off x="9372111" y="1002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46,442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105051</xdr:rowOff>
    </xdr:from>
    <xdr:to>
      <xdr:col>12</xdr:col>
      <xdr:colOff>561975</xdr:colOff>
      <xdr:row>58</xdr:row>
      <xdr:rowOff>35201</xdr:rowOff>
    </xdr:to>
    <xdr:sp macro="" textlink="">
      <xdr:nvSpPr>
        <xdr:cNvPr id="376" name="円/楕円 375"/>
        <xdr:cNvSpPr/>
      </xdr:nvSpPr>
      <xdr:spPr>
        <a:xfrm>
          <a:off x="8699500" y="987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26328</xdr:rowOff>
    </xdr:from>
    <xdr:ext cx="534377" cy="259045"/>
    <xdr:sp macro="" textlink="">
      <xdr:nvSpPr>
        <xdr:cNvPr id="377" name="テキスト ボックス 376"/>
        <xdr:cNvSpPr txBox="1"/>
      </xdr:nvSpPr>
      <xdr:spPr>
        <a:xfrm>
          <a:off x="8483111" y="99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60,761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130825</xdr:rowOff>
    </xdr:from>
    <xdr:to>
      <xdr:col>11</xdr:col>
      <xdr:colOff>358775</xdr:colOff>
      <xdr:row>58</xdr:row>
      <xdr:rowOff>60975</xdr:rowOff>
    </xdr:to>
    <xdr:sp macro="" textlink="">
      <xdr:nvSpPr>
        <xdr:cNvPr id="378" name="円/楕円 377"/>
        <xdr:cNvSpPr/>
      </xdr:nvSpPr>
      <xdr:spPr>
        <a:xfrm>
          <a:off x="7810500" y="990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52102</xdr:rowOff>
    </xdr:from>
    <xdr:ext cx="534377" cy="259045"/>
    <xdr:sp macro="" textlink="">
      <xdr:nvSpPr>
        <xdr:cNvPr id="379" name="テキスト ボックス 378"/>
        <xdr:cNvSpPr txBox="1"/>
      </xdr:nvSpPr>
      <xdr:spPr>
        <a:xfrm>
          <a:off x="7594111" y="999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53,996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34668</xdr:rowOff>
    </xdr:from>
    <xdr:to>
      <xdr:col>10</xdr:col>
      <xdr:colOff>155575</xdr:colOff>
      <xdr:row>58</xdr:row>
      <xdr:rowOff>136268</xdr:rowOff>
    </xdr:to>
    <xdr:sp macro="" textlink="">
      <xdr:nvSpPr>
        <xdr:cNvPr id="380" name="円/楕円 379"/>
        <xdr:cNvSpPr/>
      </xdr:nvSpPr>
      <xdr:spPr>
        <a:xfrm>
          <a:off x="6921500" y="997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127395</xdr:rowOff>
    </xdr:from>
    <xdr:ext cx="534377" cy="259045"/>
    <xdr:sp macro="" textlink="">
      <xdr:nvSpPr>
        <xdr:cNvPr id="381" name="テキスト ボックス 380"/>
        <xdr:cNvSpPr txBox="1"/>
      </xdr:nvSpPr>
      <xdr:spPr>
        <a:xfrm>
          <a:off x="6705111" y="1007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34,234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18,076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116188</xdr:rowOff>
    </xdr:from>
    <xdr:to>
      <xdr:col>15</xdr:col>
      <xdr:colOff>180340</xdr:colOff>
      <xdr:row>79</xdr:row>
      <xdr:rowOff>44450</xdr:rowOff>
    </xdr:to>
    <xdr:cxnSp macro="">
      <xdr:nvCxnSpPr>
        <xdr:cNvPr id="405" name="直線コネクタ 404"/>
        <xdr:cNvCxnSpPr/>
      </xdr:nvCxnSpPr>
      <xdr:spPr>
        <a:xfrm flipV="1">
          <a:off x="10475595" y="12117688"/>
          <a:ext cx="1270" cy="147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62865</xdr:rowOff>
    </xdr:from>
    <xdr:ext cx="599010" cy="259045"/>
    <xdr:sp macro="" textlink="">
      <xdr:nvSpPr>
        <xdr:cNvPr id="408" name="普通建設事業費 （ うち新規整備　）最大値テキスト"/>
        <xdr:cNvSpPr txBox="1"/>
      </xdr:nvSpPr>
      <xdr:spPr>
        <a:xfrm>
          <a:off x="10528300" y="11892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386,171</a:t>
          </a:r>
          <a:endParaRPr kumimoji="1" lang="ja-JP" altLang="en-US" sz="1000" b="1">
            <a:latin typeface="ＭＳ Ｐゴシック"/>
          </a:endParaRPr>
        </a:p>
      </xdr:txBody>
    </xdr:sp>
    <xdr:clientData/>
  </xdr:oneCellAnchor>
  <xdr:twoCellAnchor>
    <xdr:from>
      <xdr:col>15</xdr:col>
      <xdr:colOff>92075</xdr:colOff>
      <xdr:row>70</xdr:row>
      <xdr:rowOff>116188</xdr:rowOff>
    </xdr:from>
    <xdr:to>
      <xdr:col>15</xdr:col>
      <xdr:colOff>269875</xdr:colOff>
      <xdr:row>70</xdr:row>
      <xdr:rowOff>116188</xdr:rowOff>
    </xdr:to>
    <xdr:cxnSp macro="">
      <xdr:nvCxnSpPr>
        <xdr:cNvPr id="409" name="直線コネクタ 408"/>
        <xdr:cNvCxnSpPr/>
      </xdr:nvCxnSpPr>
      <xdr:spPr>
        <a:xfrm>
          <a:off x="10388600" y="1211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27118</xdr:rowOff>
    </xdr:from>
    <xdr:to>
      <xdr:col>15</xdr:col>
      <xdr:colOff>180975</xdr:colOff>
      <xdr:row>79</xdr:row>
      <xdr:rowOff>28311</xdr:rowOff>
    </xdr:to>
    <xdr:cxnSp macro="">
      <xdr:nvCxnSpPr>
        <xdr:cNvPr id="410" name="直線コネクタ 409"/>
        <xdr:cNvCxnSpPr/>
      </xdr:nvCxnSpPr>
      <xdr:spPr>
        <a:xfrm>
          <a:off x="9639300" y="13571668"/>
          <a:ext cx="838200" cy="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79396</xdr:rowOff>
    </xdr:from>
    <xdr:ext cx="534377" cy="259045"/>
    <xdr:sp macro="" textlink="">
      <xdr:nvSpPr>
        <xdr:cNvPr id="411" name="普通建設事業費 （ うち新規整備　）平均値テキスト"/>
        <xdr:cNvSpPr txBox="1"/>
      </xdr:nvSpPr>
      <xdr:spPr>
        <a:xfrm>
          <a:off x="10528300" y="13281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56519</xdr:rowOff>
    </xdr:from>
    <xdr:to>
      <xdr:col>15</xdr:col>
      <xdr:colOff>231775</xdr:colOff>
      <xdr:row>78</xdr:row>
      <xdr:rowOff>158119</xdr:rowOff>
    </xdr:to>
    <xdr:sp macro="" textlink="">
      <xdr:nvSpPr>
        <xdr:cNvPr id="412" name="フローチャート : 判断 411"/>
        <xdr:cNvSpPr/>
      </xdr:nvSpPr>
      <xdr:spPr>
        <a:xfrm>
          <a:off x="104267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19413</xdr:rowOff>
    </xdr:from>
    <xdr:to>
      <xdr:col>14</xdr:col>
      <xdr:colOff>79375</xdr:colOff>
      <xdr:row>78</xdr:row>
      <xdr:rowOff>121013</xdr:rowOff>
    </xdr:to>
    <xdr:sp macro="" textlink="">
      <xdr:nvSpPr>
        <xdr:cNvPr id="413" name="フローチャート : 判断 412"/>
        <xdr:cNvSpPr/>
      </xdr:nvSpPr>
      <xdr:spPr>
        <a:xfrm>
          <a:off x="9588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137540</xdr:rowOff>
    </xdr:from>
    <xdr:ext cx="534377" cy="259045"/>
    <xdr:sp macro="" textlink="">
      <xdr:nvSpPr>
        <xdr:cNvPr id="414" name="テキスト ボックス 413"/>
        <xdr:cNvSpPr txBox="1"/>
      </xdr:nvSpPr>
      <xdr:spPr>
        <a:xfrm>
          <a:off x="9372111" y="131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148961</xdr:rowOff>
    </xdr:from>
    <xdr:to>
      <xdr:col>15</xdr:col>
      <xdr:colOff>231775</xdr:colOff>
      <xdr:row>79</xdr:row>
      <xdr:rowOff>79111</xdr:rowOff>
    </xdr:to>
    <xdr:sp macro="" textlink="">
      <xdr:nvSpPr>
        <xdr:cNvPr id="420" name="円/楕円 419"/>
        <xdr:cNvSpPr/>
      </xdr:nvSpPr>
      <xdr:spPr>
        <a:xfrm>
          <a:off x="10426700" y="1352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63888</xdr:rowOff>
    </xdr:from>
    <xdr:ext cx="469744" cy="259045"/>
    <xdr:sp macro="" textlink="">
      <xdr:nvSpPr>
        <xdr:cNvPr id="421" name="普通建設事業費 （ うち新規整備　）該当値テキスト"/>
        <xdr:cNvSpPr txBox="1"/>
      </xdr:nvSpPr>
      <xdr:spPr>
        <a:xfrm>
          <a:off x="10528300" y="1343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147768</xdr:rowOff>
    </xdr:from>
    <xdr:to>
      <xdr:col>14</xdr:col>
      <xdr:colOff>79375</xdr:colOff>
      <xdr:row>79</xdr:row>
      <xdr:rowOff>77918</xdr:rowOff>
    </xdr:to>
    <xdr:sp macro="" textlink="">
      <xdr:nvSpPr>
        <xdr:cNvPr id="422" name="円/楕円 421"/>
        <xdr:cNvSpPr/>
      </xdr:nvSpPr>
      <xdr:spPr>
        <a:xfrm>
          <a:off x="9588500" y="1352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69045</xdr:rowOff>
    </xdr:from>
    <xdr:ext cx="469744" cy="259045"/>
    <xdr:sp macro="" textlink="">
      <xdr:nvSpPr>
        <xdr:cNvPr id="423" name="テキスト ボックス 422"/>
        <xdr:cNvSpPr txBox="1"/>
      </xdr:nvSpPr>
      <xdr:spPr>
        <a:xfrm>
          <a:off x="9404427" y="13613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26,801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98414</xdr:rowOff>
    </xdr:from>
    <xdr:to>
      <xdr:col>15</xdr:col>
      <xdr:colOff>180340</xdr:colOff>
      <xdr:row>98</xdr:row>
      <xdr:rowOff>139700</xdr:rowOff>
    </xdr:to>
    <xdr:cxnSp macro="">
      <xdr:nvCxnSpPr>
        <xdr:cNvPr id="445" name="直線コネクタ 444"/>
        <xdr:cNvCxnSpPr/>
      </xdr:nvCxnSpPr>
      <xdr:spPr>
        <a:xfrm flipV="1">
          <a:off x="10475595" y="15871814"/>
          <a:ext cx="1270" cy="106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7" name="直線コネクタ 44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45091</xdr:rowOff>
    </xdr:from>
    <xdr:ext cx="599010" cy="259045"/>
    <xdr:sp macro="" textlink="">
      <xdr:nvSpPr>
        <xdr:cNvPr id="448" name="普通建設事業費 （ うち更新整備　）最大値テキスト"/>
        <xdr:cNvSpPr txBox="1"/>
      </xdr:nvSpPr>
      <xdr:spPr>
        <a:xfrm>
          <a:off x="10528300" y="1564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234,030</a:t>
          </a:r>
          <a:endParaRPr kumimoji="1" lang="ja-JP" altLang="en-US" sz="1000" b="1">
            <a:latin typeface="ＭＳ Ｐゴシック"/>
          </a:endParaRPr>
        </a:p>
      </xdr:txBody>
    </xdr:sp>
    <xdr:clientData/>
  </xdr:oneCellAnchor>
  <xdr:twoCellAnchor>
    <xdr:from>
      <xdr:col>15</xdr:col>
      <xdr:colOff>92075</xdr:colOff>
      <xdr:row>92</xdr:row>
      <xdr:rowOff>98414</xdr:rowOff>
    </xdr:from>
    <xdr:to>
      <xdr:col>15</xdr:col>
      <xdr:colOff>269875</xdr:colOff>
      <xdr:row>92</xdr:row>
      <xdr:rowOff>98414</xdr:rowOff>
    </xdr:to>
    <xdr:cxnSp macro="">
      <xdr:nvCxnSpPr>
        <xdr:cNvPr id="449" name="直線コネクタ 448"/>
        <xdr:cNvCxnSpPr/>
      </xdr:nvCxnSpPr>
      <xdr:spPr>
        <a:xfrm>
          <a:off x="10388600" y="15871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136240</xdr:rowOff>
    </xdr:from>
    <xdr:to>
      <xdr:col>15</xdr:col>
      <xdr:colOff>180975</xdr:colOff>
      <xdr:row>97</xdr:row>
      <xdr:rowOff>158524</xdr:rowOff>
    </xdr:to>
    <xdr:cxnSp macro="">
      <xdr:nvCxnSpPr>
        <xdr:cNvPr id="450" name="直線コネクタ 449"/>
        <xdr:cNvCxnSpPr/>
      </xdr:nvCxnSpPr>
      <xdr:spPr>
        <a:xfrm>
          <a:off x="9639300" y="16766890"/>
          <a:ext cx="838200" cy="2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118699</xdr:rowOff>
    </xdr:from>
    <xdr:ext cx="534377" cy="259045"/>
    <xdr:sp macro="" textlink="">
      <xdr:nvSpPr>
        <xdr:cNvPr id="451" name="普通建設事業費 （ うち更新整備　）平均値テキスト"/>
        <xdr:cNvSpPr txBox="1"/>
      </xdr:nvSpPr>
      <xdr:spPr>
        <a:xfrm>
          <a:off x="10528300" y="1657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95822</xdr:rowOff>
    </xdr:from>
    <xdr:to>
      <xdr:col>15</xdr:col>
      <xdr:colOff>231775</xdr:colOff>
      <xdr:row>98</xdr:row>
      <xdr:rowOff>25972</xdr:rowOff>
    </xdr:to>
    <xdr:sp macro="" textlink="">
      <xdr:nvSpPr>
        <xdr:cNvPr id="452" name="フローチャート : 判断 451"/>
        <xdr:cNvSpPr/>
      </xdr:nvSpPr>
      <xdr:spPr>
        <a:xfrm>
          <a:off x="104267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74837</xdr:rowOff>
    </xdr:from>
    <xdr:to>
      <xdr:col>14</xdr:col>
      <xdr:colOff>79375</xdr:colOff>
      <xdr:row>98</xdr:row>
      <xdr:rowOff>4987</xdr:rowOff>
    </xdr:to>
    <xdr:sp macro="" textlink="">
      <xdr:nvSpPr>
        <xdr:cNvPr id="453" name="フローチャート : 判断 452"/>
        <xdr:cNvSpPr/>
      </xdr:nvSpPr>
      <xdr:spPr>
        <a:xfrm>
          <a:off x="9588500" y="1670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21514</xdr:rowOff>
    </xdr:from>
    <xdr:ext cx="534377" cy="259045"/>
    <xdr:sp macro="" textlink="">
      <xdr:nvSpPr>
        <xdr:cNvPr id="454" name="テキスト ボックス 453"/>
        <xdr:cNvSpPr txBox="1"/>
      </xdr:nvSpPr>
      <xdr:spPr>
        <a:xfrm>
          <a:off x="9372111" y="1648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107724</xdr:rowOff>
    </xdr:from>
    <xdr:to>
      <xdr:col>15</xdr:col>
      <xdr:colOff>231775</xdr:colOff>
      <xdr:row>98</xdr:row>
      <xdr:rowOff>37874</xdr:rowOff>
    </xdr:to>
    <xdr:sp macro="" textlink="">
      <xdr:nvSpPr>
        <xdr:cNvPr id="460" name="円/楕円 459"/>
        <xdr:cNvSpPr/>
      </xdr:nvSpPr>
      <xdr:spPr>
        <a:xfrm>
          <a:off x="10426700" y="1673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86151</xdr:rowOff>
    </xdr:from>
    <xdr:ext cx="534377" cy="259045"/>
    <xdr:sp macro="" textlink="">
      <xdr:nvSpPr>
        <xdr:cNvPr id="461" name="普通建設事業費 （ うち更新整備　）該当値テキスト"/>
        <xdr:cNvSpPr txBox="1"/>
      </xdr:nvSpPr>
      <xdr:spPr>
        <a:xfrm>
          <a:off x="10528300" y="1671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33,383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85440</xdr:rowOff>
    </xdr:from>
    <xdr:to>
      <xdr:col>14</xdr:col>
      <xdr:colOff>79375</xdr:colOff>
      <xdr:row>98</xdr:row>
      <xdr:rowOff>15590</xdr:rowOff>
    </xdr:to>
    <xdr:sp macro="" textlink="">
      <xdr:nvSpPr>
        <xdr:cNvPr id="462" name="円/楕円 461"/>
        <xdr:cNvSpPr/>
      </xdr:nvSpPr>
      <xdr:spPr>
        <a:xfrm>
          <a:off x="9588500" y="1671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6717</xdr:rowOff>
    </xdr:from>
    <xdr:ext cx="534377" cy="259045"/>
    <xdr:sp macro="" textlink="">
      <xdr:nvSpPr>
        <xdr:cNvPr id="463" name="テキスト ボックス 462"/>
        <xdr:cNvSpPr txBox="1"/>
      </xdr:nvSpPr>
      <xdr:spPr>
        <a:xfrm>
          <a:off x="9372111" y="1680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38,257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115697</xdr:rowOff>
    </xdr:from>
    <xdr:to>
      <xdr:col>23</xdr:col>
      <xdr:colOff>516889</xdr:colOff>
      <xdr:row>39</xdr:row>
      <xdr:rowOff>44450</xdr:rowOff>
    </xdr:to>
    <xdr:cxnSp macro="">
      <xdr:nvCxnSpPr>
        <xdr:cNvPr id="487" name="直線コネクタ 486"/>
        <xdr:cNvCxnSpPr/>
      </xdr:nvCxnSpPr>
      <xdr:spPr>
        <a:xfrm flipV="1">
          <a:off x="16317595" y="5430647"/>
          <a:ext cx="1269"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62374</xdr:rowOff>
    </xdr:from>
    <xdr:ext cx="534377" cy="259045"/>
    <xdr:sp macro="" textlink="">
      <xdr:nvSpPr>
        <xdr:cNvPr id="490" name="災害復旧事業費最大値テキスト"/>
        <xdr:cNvSpPr txBox="1"/>
      </xdr:nvSpPr>
      <xdr:spPr>
        <a:xfrm>
          <a:off x="16370300" y="520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34,130</a:t>
          </a:r>
          <a:endParaRPr kumimoji="1" lang="ja-JP" altLang="en-US" sz="1000" b="1">
            <a:latin typeface="ＭＳ Ｐゴシック"/>
          </a:endParaRPr>
        </a:p>
      </xdr:txBody>
    </xdr:sp>
    <xdr:clientData/>
  </xdr:oneCellAnchor>
  <xdr:twoCellAnchor>
    <xdr:from>
      <xdr:col>23</xdr:col>
      <xdr:colOff>428625</xdr:colOff>
      <xdr:row>31</xdr:row>
      <xdr:rowOff>115697</xdr:rowOff>
    </xdr:from>
    <xdr:to>
      <xdr:col>23</xdr:col>
      <xdr:colOff>606425</xdr:colOff>
      <xdr:row>31</xdr:row>
      <xdr:rowOff>115697</xdr:rowOff>
    </xdr:to>
    <xdr:cxnSp macro="">
      <xdr:nvCxnSpPr>
        <xdr:cNvPr id="491" name="直線コネクタ 490"/>
        <xdr:cNvCxnSpPr/>
      </xdr:nvCxnSpPr>
      <xdr:spPr>
        <a:xfrm>
          <a:off x="16230600" y="543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2" name="直線コネクタ 49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125912</xdr:rowOff>
    </xdr:from>
    <xdr:ext cx="469744" cy="259045"/>
    <xdr:sp macro="" textlink="">
      <xdr:nvSpPr>
        <xdr:cNvPr id="493" name="災害復旧事業費平均値テキスト"/>
        <xdr:cNvSpPr txBox="1"/>
      </xdr:nvSpPr>
      <xdr:spPr>
        <a:xfrm>
          <a:off x="16370300" y="6469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103035</xdr:rowOff>
    </xdr:from>
    <xdr:to>
      <xdr:col>23</xdr:col>
      <xdr:colOff>568325</xdr:colOff>
      <xdr:row>39</xdr:row>
      <xdr:rowOff>33185</xdr:rowOff>
    </xdr:to>
    <xdr:sp macro="" textlink="">
      <xdr:nvSpPr>
        <xdr:cNvPr id="494" name="フローチャート : 判断 493"/>
        <xdr:cNvSpPr/>
      </xdr:nvSpPr>
      <xdr:spPr>
        <a:xfrm>
          <a:off x="16268700" y="661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5" name="直線コネクタ 49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157785</xdr:rowOff>
    </xdr:from>
    <xdr:to>
      <xdr:col>22</xdr:col>
      <xdr:colOff>415925</xdr:colOff>
      <xdr:row>38</xdr:row>
      <xdr:rowOff>87935</xdr:rowOff>
    </xdr:to>
    <xdr:sp macro="" textlink="">
      <xdr:nvSpPr>
        <xdr:cNvPr id="496" name="フローチャート : 判断 495"/>
        <xdr:cNvSpPr/>
      </xdr:nvSpPr>
      <xdr:spPr>
        <a:xfrm>
          <a:off x="15430500" y="65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104462</xdr:rowOff>
    </xdr:from>
    <xdr:ext cx="469744" cy="259045"/>
    <xdr:sp macro="" textlink="">
      <xdr:nvSpPr>
        <xdr:cNvPr id="497" name="テキスト ボックス 496"/>
        <xdr:cNvSpPr txBox="1"/>
      </xdr:nvSpPr>
      <xdr:spPr>
        <a:xfrm>
          <a:off x="15246427" y="627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498" name="直線コネクタ 49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120523</xdr:rowOff>
    </xdr:from>
    <xdr:to>
      <xdr:col>21</xdr:col>
      <xdr:colOff>212725</xdr:colOff>
      <xdr:row>38</xdr:row>
      <xdr:rowOff>50673</xdr:rowOff>
    </xdr:to>
    <xdr:sp macro="" textlink="">
      <xdr:nvSpPr>
        <xdr:cNvPr id="499" name="フローチャート : 判断 498"/>
        <xdr:cNvSpPr/>
      </xdr:nvSpPr>
      <xdr:spPr>
        <a:xfrm>
          <a:off x="14541500" y="646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67200</xdr:rowOff>
    </xdr:from>
    <xdr:ext cx="469744" cy="259045"/>
    <xdr:sp macro="" textlink="">
      <xdr:nvSpPr>
        <xdr:cNvPr id="500" name="テキスト ボックス 499"/>
        <xdr:cNvSpPr txBox="1"/>
      </xdr:nvSpPr>
      <xdr:spPr>
        <a:xfrm>
          <a:off x="14357427" y="623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13665</xdr:rowOff>
    </xdr:from>
    <xdr:to>
      <xdr:col>19</xdr:col>
      <xdr:colOff>644525</xdr:colOff>
      <xdr:row>39</xdr:row>
      <xdr:rowOff>44450</xdr:rowOff>
    </xdr:to>
    <xdr:cxnSp macro="">
      <xdr:nvCxnSpPr>
        <xdr:cNvPr id="501" name="直線コネクタ 500"/>
        <xdr:cNvCxnSpPr/>
      </xdr:nvCxnSpPr>
      <xdr:spPr>
        <a:xfrm>
          <a:off x="12814300" y="6700215"/>
          <a:ext cx="889000" cy="3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16243</xdr:rowOff>
    </xdr:from>
    <xdr:to>
      <xdr:col>20</xdr:col>
      <xdr:colOff>9525</xdr:colOff>
      <xdr:row>37</xdr:row>
      <xdr:rowOff>117843</xdr:rowOff>
    </xdr:to>
    <xdr:sp macro="" textlink="">
      <xdr:nvSpPr>
        <xdr:cNvPr id="502" name="フローチャート : 判断 501"/>
        <xdr:cNvSpPr/>
      </xdr:nvSpPr>
      <xdr:spPr>
        <a:xfrm>
          <a:off x="13652500" y="635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134370</xdr:rowOff>
    </xdr:from>
    <xdr:ext cx="469744" cy="259045"/>
    <xdr:sp macro="" textlink="">
      <xdr:nvSpPr>
        <xdr:cNvPr id="503" name="テキスト ボックス 502"/>
        <xdr:cNvSpPr txBox="1"/>
      </xdr:nvSpPr>
      <xdr:spPr>
        <a:xfrm>
          <a:off x="13468427" y="613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95034</xdr:rowOff>
    </xdr:from>
    <xdr:to>
      <xdr:col>18</xdr:col>
      <xdr:colOff>492125</xdr:colOff>
      <xdr:row>38</xdr:row>
      <xdr:rowOff>25185</xdr:rowOff>
    </xdr:to>
    <xdr:sp macro="" textlink="">
      <xdr:nvSpPr>
        <xdr:cNvPr id="504" name="フローチャート : 判断 503"/>
        <xdr:cNvSpPr/>
      </xdr:nvSpPr>
      <xdr:spPr>
        <a:xfrm>
          <a:off x="12763500" y="64386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41711</xdr:rowOff>
    </xdr:from>
    <xdr:ext cx="469744" cy="259045"/>
    <xdr:sp macro="" textlink="">
      <xdr:nvSpPr>
        <xdr:cNvPr id="505" name="テキスト ボックス 504"/>
        <xdr:cNvSpPr txBox="1"/>
      </xdr:nvSpPr>
      <xdr:spPr>
        <a:xfrm>
          <a:off x="12579427" y="621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1" name="円/楕円 51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81462</xdr:rowOff>
    </xdr:from>
    <xdr:ext cx="249299" cy="259045"/>
    <xdr:sp macro="" textlink="">
      <xdr:nvSpPr>
        <xdr:cNvPr id="512" name="災害復旧事業費該当値テキスト"/>
        <xdr:cNvSpPr txBox="1"/>
      </xdr:nvSpPr>
      <xdr:spPr>
        <a:xfrm>
          <a:off x="16370300" y="65965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3" name="円/楕円 51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4" name="テキスト ボックス 51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5" name="円/楕円 51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6" name="テキスト ボックス 51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7" name="円/楕円 51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18" name="テキスト ボックス 51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134315</xdr:rowOff>
    </xdr:from>
    <xdr:to>
      <xdr:col>18</xdr:col>
      <xdr:colOff>492125</xdr:colOff>
      <xdr:row>39</xdr:row>
      <xdr:rowOff>64465</xdr:rowOff>
    </xdr:to>
    <xdr:sp macro="" textlink="">
      <xdr:nvSpPr>
        <xdr:cNvPr id="519" name="円/楕円 518"/>
        <xdr:cNvSpPr/>
      </xdr:nvSpPr>
      <xdr:spPr>
        <a:xfrm>
          <a:off x="12763500" y="664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55592</xdr:rowOff>
    </xdr:from>
    <xdr:ext cx="378565" cy="259045"/>
    <xdr:sp macro="" textlink="">
      <xdr:nvSpPr>
        <xdr:cNvPr id="520" name="テキスト ボックス 519"/>
        <xdr:cNvSpPr txBox="1"/>
      </xdr:nvSpPr>
      <xdr:spPr>
        <a:xfrm>
          <a:off x="12625017" y="6742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63546</xdr:rowOff>
    </xdr:from>
    <xdr:to>
      <xdr:col>23</xdr:col>
      <xdr:colOff>516889</xdr:colOff>
      <xdr:row>78</xdr:row>
      <xdr:rowOff>74701</xdr:rowOff>
    </xdr:to>
    <xdr:cxnSp macro="">
      <xdr:nvCxnSpPr>
        <xdr:cNvPr id="593" name="直線コネクタ 592"/>
        <xdr:cNvCxnSpPr/>
      </xdr:nvCxnSpPr>
      <xdr:spPr>
        <a:xfrm flipV="1">
          <a:off x="16317595" y="12065046"/>
          <a:ext cx="1269" cy="138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78528</xdr:rowOff>
    </xdr:from>
    <xdr:ext cx="534377" cy="259045"/>
    <xdr:sp macro="" textlink="">
      <xdr:nvSpPr>
        <xdr:cNvPr id="594" name="公債費最小値テキスト"/>
        <xdr:cNvSpPr txBox="1"/>
      </xdr:nvSpPr>
      <xdr:spPr>
        <a:xfrm>
          <a:off x="16370300" y="1345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78</xdr:row>
      <xdr:rowOff>74701</xdr:rowOff>
    </xdr:from>
    <xdr:to>
      <xdr:col>23</xdr:col>
      <xdr:colOff>606425</xdr:colOff>
      <xdr:row>78</xdr:row>
      <xdr:rowOff>74701</xdr:rowOff>
    </xdr:to>
    <xdr:cxnSp macro="">
      <xdr:nvCxnSpPr>
        <xdr:cNvPr id="595" name="直線コネクタ 594"/>
        <xdr:cNvCxnSpPr/>
      </xdr:nvCxnSpPr>
      <xdr:spPr>
        <a:xfrm>
          <a:off x="16230600" y="13447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10223</xdr:rowOff>
    </xdr:from>
    <xdr:ext cx="599010" cy="259045"/>
    <xdr:sp macro="" textlink="">
      <xdr:nvSpPr>
        <xdr:cNvPr id="596" name="公債費最大値テキスト"/>
        <xdr:cNvSpPr txBox="1"/>
      </xdr:nvSpPr>
      <xdr:spPr>
        <a:xfrm>
          <a:off x="16370300" y="1184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199,994</a:t>
          </a:r>
          <a:endParaRPr kumimoji="1" lang="ja-JP" altLang="en-US" sz="1000" b="1">
            <a:latin typeface="ＭＳ Ｐゴシック"/>
          </a:endParaRPr>
        </a:p>
      </xdr:txBody>
    </xdr:sp>
    <xdr:clientData/>
  </xdr:oneCellAnchor>
  <xdr:twoCellAnchor>
    <xdr:from>
      <xdr:col>23</xdr:col>
      <xdr:colOff>428625</xdr:colOff>
      <xdr:row>70</xdr:row>
      <xdr:rowOff>63546</xdr:rowOff>
    </xdr:from>
    <xdr:to>
      <xdr:col>23</xdr:col>
      <xdr:colOff>606425</xdr:colOff>
      <xdr:row>70</xdr:row>
      <xdr:rowOff>63546</xdr:rowOff>
    </xdr:to>
    <xdr:cxnSp macro="">
      <xdr:nvCxnSpPr>
        <xdr:cNvPr id="597" name="直線コネクタ 596"/>
        <xdr:cNvCxnSpPr/>
      </xdr:nvCxnSpPr>
      <xdr:spPr>
        <a:xfrm>
          <a:off x="16230600" y="1206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149523</xdr:rowOff>
    </xdr:from>
    <xdr:to>
      <xdr:col>23</xdr:col>
      <xdr:colOff>517525</xdr:colOff>
      <xdr:row>77</xdr:row>
      <xdr:rowOff>162294</xdr:rowOff>
    </xdr:to>
    <xdr:cxnSp macro="">
      <xdr:nvCxnSpPr>
        <xdr:cNvPr id="598" name="直線コネクタ 597"/>
        <xdr:cNvCxnSpPr/>
      </xdr:nvCxnSpPr>
      <xdr:spPr>
        <a:xfrm>
          <a:off x="15481300" y="13351173"/>
          <a:ext cx="838200" cy="1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80116</xdr:rowOff>
    </xdr:from>
    <xdr:ext cx="534377" cy="259045"/>
    <xdr:sp macro="" textlink="">
      <xdr:nvSpPr>
        <xdr:cNvPr id="599" name="公債費平均値テキスト"/>
        <xdr:cNvSpPr txBox="1"/>
      </xdr:nvSpPr>
      <xdr:spPr>
        <a:xfrm>
          <a:off x="16370300" y="12938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57238</xdr:rowOff>
    </xdr:from>
    <xdr:to>
      <xdr:col>23</xdr:col>
      <xdr:colOff>568325</xdr:colOff>
      <xdr:row>76</xdr:row>
      <xdr:rowOff>158838</xdr:rowOff>
    </xdr:to>
    <xdr:sp macro="" textlink="">
      <xdr:nvSpPr>
        <xdr:cNvPr id="600" name="フローチャート : 判断 599"/>
        <xdr:cNvSpPr/>
      </xdr:nvSpPr>
      <xdr:spPr>
        <a:xfrm>
          <a:off x="162687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91137</xdr:rowOff>
    </xdr:from>
    <xdr:to>
      <xdr:col>22</xdr:col>
      <xdr:colOff>365125</xdr:colOff>
      <xdr:row>77</xdr:row>
      <xdr:rowOff>149523</xdr:rowOff>
    </xdr:to>
    <xdr:cxnSp macro="">
      <xdr:nvCxnSpPr>
        <xdr:cNvPr id="601" name="直線コネクタ 600"/>
        <xdr:cNvCxnSpPr/>
      </xdr:nvCxnSpPr>
      <xdr:spPr>
        <a:xfrm>
          <a:off x="14592300" y="13292787"/>
          <a:ext cx="889000" cy="5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44376</xdr:rowOff>
    </xdr:from>
    <xdr:to>
      <xdr:col>22</xdr:col>
      <xdr:colOff>415925</xdr:colOff>
      <xdr:row>76</xdr:row>
      <xdr:rowOff>145976</xdr:rowOff>
    </xdr:to>
    <xdr:sp macro="" textlink="">
      <xdr:nvSpPr>
        <xdr:cNvPr id="602" name="フローチャート : 判断 601"/>
        <xdr:cNvSpPr/>
      </xdr:nvSpPr>
      <xdr:spPr>
        <a:xfrm>
          <a:off x="15430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162503</xdr:rowOff>
    </xdr:from>
    <xdr:ext cx="534377" cy="259045"/>
    <xdr:sp macro="" textlink="">
      <xdr:nvSpPr>
        <xdr:cNvPr id="603" name="テキスト ボックス 602"/>
        <xdr:cNvSpPr txBox="1"/>
      </xdr:nvSpPr>
      <xdr:spPr>
        <a:xfrm>
          <a:off x="15214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86314</xdr:rowOff>
    </xdr:from>
    <xdr:to>
      <xdr:col>21</xdr:col>
      <xdr:colOff>161925</xdr:colOff>
      <xdr:row>77</xdr:row>
      <xdr:rowOff>91137</xdr:rowOff>
    </xdr:to>
    <xdr:cxnSp macro="">
      <xdr:nvCxnSpPr>
        <xdr:cNvPr id="604" name="直線コネクタ 603"/>
        <xdr:cNvCxnSpPr/>
      </xdr:nvCxnSpPr>
      <xdr:spPr>
        <a:xfrm>
          <a:off x="13703300" y="13287964"/>
          <a:ext cx="88900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41542</xdr:rowOff>
    </xdr:from>
    <xdr:to>
      <xdr:col>21</xdr:col>
      <xdr:colOff>212725</xdr:colOff>
      <xdr:row>76</xdr:row>
      <xdr:rowOff>143142</xdr:rowOff>
    </xdr:to>
    <xdr:sp macro="" textlink="">
      <xdr:nvSpPr>
        <xdr:cNvPr id="605" name="フローチャート : 判断 604"/>
        <xdr:cNvSpPr/>
      </xdr:nvSpPr>
      <xdr:spPr>
        <a:xfrm>
          <a:off x="14541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159669</xdr:rowOff>
    </xdr:from>
    <xdr:ext cx="534377" cy="259045"/>
    <xdr:sp macro="" textlink="">
      <xdr:nvSpPr>
        <xdr:cNvPr id="606" name="テキスト ボックス 605"/>
        <xdr:cNvSpPr txBox="1"/>
      </xdr:nvSpPr>
      <xdr:spPr>
        <a:xfrm>
          <a:off x="14325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86314</xdr:rowOff>
    </xdr:from>
    <xdr:to>
      <xdr:col>19</xdr:col>
      <xdr:colOff>644525</xdr:colOff>
      <xdr:row>77</xdr:row>
      <xdr:rowOff>87990</xdr:rowOff>
    </xdr:to>
    <xdr:cxnSp macro="">
      <xdr:nvCxnSpPr>
        <xdr:cNvPr id="607" name="直線コネクタ 606"/>
        <xdr:cNvCxnSpPr/>
      </xdr:nvCxnSpPr>
      <xdr:spPr>
        <a:xfrm flipV="1">
          <a:off x="12814300" y="13287964"/>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42227</xdr:rowOff>
    </xdr:from>
    <xdr:to>
      <xdr:col>20</xdr:col>
      <xdr:colOff>9525</xdr:colOff>
      <xdr:row>76</xdr:row>
      <xdr:rowOff>143827</xdr:rowOff>
    </xdr:to>
    <xdr:sp macro="" textlink="">
      <xdr:nvSpPr>
        <xdr:cNvPr id="608" name="フローチャート : 判断 607"/>
        <xdr:cNvSpPr/>
      </xdr:nvSpPr>
      <xdr:spPr>
        <a:xfrm>
          <a:off x="13652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160355</xdr:rowOff>
    </xdr:from>
    <xdr:ext cx="534377" cy="259045"/>
    <xdr:sp macro="" textlink="">
      <xdr:nvSpPr>
        <xdr:cNvPr id="609" name="テキスト ボックス 608"/>
        <xdr:cNvSpPr txBox="1"/>
      </xdr:nvSpPr>
      <xdr:spPr>
        <a:xfrm>
          <a:off x="13436111" y="128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32367</xdr:rowOff>
    </xdr:from>
    <xdr:to>
      <xdr:col>18</xdr:col>
      <xdr:colOff>492125</xdr:colOff>
      <xdr:row>76</xdr:row>
      <xdr:rowOff>133967</xdr:rowOff>
    </xdr:to>
    <xdr:sp macro="" textlink="">
      <xdr:nvSpPr>
        <xdr:cNvPr id="610" name="フローチャート : 判断 609"/>
        <xdr:cNvSpPr/>
      </xdr:nvSpPr>
      <xdr:spPr>
        <a:xfrm>
          <a:off x="12763500" y="1306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150494</xdr:rowOff>
    </xdr:from>
    <xdr:ext cx="534377" cy="259045"/>
    <xdr:sp macro="" textlink="">
      <xdr:nvSpPr>
        <xdr:cNvPr id="611" name="テキスト ボックス 610"/>
        <xdr:cNvSpPr txBox="1"/>
      </xdr:nvSpPr>
      <xdr:spPr>
        <a:xfrm>
          <a:off x="12547111" y="1283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111494</xdr:rowOff>
    </xdr:from>
    <xdr:to>
      <xdr:col>23</xdr:col>
      <xdr:colOff>568325</xdr:colOff>
      <xdr:row>78</xdr:row>
      <xdr:rowOff>41644</xdr:rowOff>
    </xdr:to>
    <xdr:sp macro="" textlink="">
      <xdr:nvSpPr>
        <xdr:cNvPr id="617" name="円/楕円 616"/>
        <xdr:cNvSpPr/>
      </xdr:nvSpPr>
      <xdr:spPr>
        <a:xfrm>
          <a:off x="16268700" y="133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26421</xdr:rowOff>
    </xdr:from>
    <xdr:ext cx="534377" cy="259045"/>
    <xdr:sp macro="" textlink="">
      <xdr:nvSpPr>
        <xdr:cNvPr id="618" name="公債費該当値テキスト"/>
        <xdr:cNvSpPr txBox="1"/>
      </xdr:nvSpPr>
      <xdr:spPr>
        <a:xfrm>
          <a:off x="16370300" y="132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29,535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98723</xdr:rowOff>
    </xdr:from>
    <xdr:to>
      <xdr:col>22</xdr:col>
      <xdr:colOff>415925</xdr:colOff>
      <xdr:row>78</xdr:row>
      <xdr:rowOff>28873</xdr:rowOff>
    </xdr:to>
    <xdr:sp macro="" textlink="">
      <xdr:nvSpPr>
        <xdr:cNvPr id="619" name="円/楕円 618"/>
        <xdr:cNvSpPr/>
      </xdr:nvSpPr>
      <xdr:spPr>
        <a:xfrm>
          <a:off x="15430500" y="1330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20000</xdr:rowOff>
    </xdr:from>
    <xdr:ext cx="534377" cy="259045"/>
    <xdr:sp macro="" textlink="">
      <xdr:nvSpPr>
        <xdr:cNvPr id="620" name="テキスト ボックス 619"/>
        <xdr:cNvSpPr txBox="1"/>
      </xdr:nvSpPr>
      <xdr:spPr>
        <a:xfrm>
          <a:off x="15214111" y="1339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31,211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40337</xdr:rowOff>
    </xdr:from>
    <xdr:to>
      <xdr:col>21</xdr:col>
      <xdr:colOff>212725</xdr:colOff>
      <xdr:row>77</xdr:row>
      <xdr:rowOff>141937</xdr:rowOff>
    </xdr:to>
    <xdr:sp macro="" textlink="">
      <xdr:nvSpPr>
        <xdr:cNvPr id="621" name="円/楕円 620"/>
        <xdr:cNvSpPr/>
      </xdr:nvSpPr>
      <xdr:spPr>
        <a:xfrm>
          <a:off x="14541500" y="1324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133064</xdr:rowOff>
    </xdr:from>
    <xdr:ext cx="534377" cy="259045"/>
    <xdr:sp macro="" textlink="">
      <xdr:nvSpPr>
        <xdr:cNvPr id="622" name="テキスト ボックス 621"/>
        <xdr:cNvSpPr txBox="1"/>
      </xdr:nvSpPr>
      <xdr:spPr>
        <a:xfrm>
          <a:off x="14325111" y="1333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38,873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35514</xdr:rowOff>
    </xdr:from>
    <xdr:to>
      <xdr:col>20</xdr:col>
      <xdr:colOff>9525</xdr:colOff>
      <xdr:row>77</xdr:row>
      <xdr:rowOff>137114</xdr:rowOff>
    </xdr:to>
    <xdr:sp macro="" textlink="">
      <xdr:nvSpPr>
        <xdr:cNvPr id="623" name="円/楕円 622"/>
        <xdr:cNvSpPr/>
      </xdr:nvSpPr>
      <xdr:spPr>
        <a:xfrm>
          <a:off x="13652500" y="1323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128241</xdr:rowOff>
    </xdr:from>
    <xdr:ext cx="534377" cy="259045"/>
    <xdr:sp macro="" textlink="">
      <xdr:nvSpPr>
        <xdr:cNvPr id="624" name="テキスト ボックス 623"/>
        <xdr:cNvSpPr txBox="1"/>
      </xdr:nvSpPr>
      <xdr:spPr>
        <a:xfrm>
          <a:off x="13436111" y="1332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39,506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37190</xdr:rowOff>
    </xdr:from>
    <xdr:to>
      <xdr:col>18</xdr:col>
      <xdr:colOff>492125</xdr:colOff>
      <xdr:row>77</xdr:row>
      <xdr:rowOff>138790</xdr:rowOff>
    </xdr:to>
    <xdr:sp macro="" textlink="">
      <xdr:nvSpPr>
        <xdr:cNvPr id="625" name="円/楕円 624"/>
        <xdr:cNvSpPr/>
      </xdr:nvSpPr>
      <xdr:spPr>
        <a:xfrm>
          <a:off x="12763500" y="1323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129917</xdr:rowOff>
    </xdr:from>
    <xdr:ext cx="534377" cy="259045"/>
    <xdr:sp macro="" textlink="">
      <xdr:nvSpPr>
        <xdr:cNvPr id="626" name="テキスト ボックス 625"/>
        <xdr:cNvSpPr txBox="1"/>
      </xdr:nvSpPr>
      <xdr:spPr>
        <a:xfrm>
          <a:off x="12547111" y="1333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39,286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7" name="直線コネクタ 63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8" name="テキスト ボックス 63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9" name="直線コネクタ 63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0" name="テキスト ボックス 63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1" name="直線コネクタ 64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2" name="テキスト ボックス 64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3" name="直線コネクタ 64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4" name="テキスト ボックス 64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6" name="テキスト ボックス 64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164818</xdr:rowOff>
    </xdr:from>
    <xdr:to>
      <xdr:col>23</xdr:col>
      <xdr:colOff>516889</xdr:colOff>
      <xdr:row>98</xdr:row>
      <xdr:rowOff>137767</xdr:rowOff>
    </xdr:to>
    <xdr:cxnSp macro="">
      <xdr:nvCxnSpPr>
        <xdr:cNvPr id="648" name="直線コネクタ 647"/>
        <xdr:cNvCxnSpPr/>
      </xdr:nvCxnSpPr>
      <xdr:spPr>
        <a:xfrm flipV="1">
          <a:off x="16317595" y="15595318"/>
          <a:ext cx="1269" cy="134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141594</xdr:rowOff>
    </xdr:from>
    <xdr:ext cx="378565" cy="259045"/>
    <xdr:sp macro="" textlink="">
      <xdr:nvSpPr>
        <xdr:cNvPr id="649" name="積立金最小値テキスト"/>
        <xdr:cNvSpPr txBox="1"/>
      </xdr:nvSpPr>
      <xdr:spPr>
        <a:xfrm>
          <a:off x="16370300" y="16943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23</xdr:col>
      <xdr:colOff>428625</xdr:colOff>
      <xdr:row>98</xdr:row>
      <xdr:rowOff>137767</xdr:rowOff>
    </xdr:from>
    <xdr:to>
      <xdr:col>23</xdr:col>
      <xdr:colOff>606425</xdr:colOff>
      <xdr:row>98</xdr:row>
      <xdr:rowOff>137767</xdr:rowOff>
    </xdr:to>
    <xdr:cxnSp macro="">
      <xdr:nvCxnSpPr>
        <xdr:cNvPr id="650" name="直線コネクタ 649"/>
        <xdr:cNvCxnSpPr/>
      </xdr:nvCxnSpPr>
      <xdr:spPr>
        <a:xfrm>
          <a:off x="16230600" y="16939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111495</xdr:rowOff>
    </xdr:from>
    <xdr:ext cx="599010" cy="259045"/>
    <xdr:sp macro="" textlink="">
      <xdr:nvSpPr>
        <xdr:cNvPr id="651" name="積立金最大値テキスト"/>
        <xdr:cNvSpPr txBox="1"/>
      </xdr:nvSpPr>
      <xdr:spPr>
        <a:xfrm>
          <a:off x="16370300" y="1537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294,506</a:t>
          </a:r>
          <a:endParaRPr kumimoji="1" lang="ja-JP" altLang="en-US" sz="1000" b="1">
            <a:latin typeface="ＭＳ Ｐゴシック"/>
          </a:endParaRPr>
        </a:p>
      </xdr:txBody>
    </xdr:sp>
    <xdr:clientData/>
  </xdr:oneCellAnchor>
  <xdr:twoCellAnchor>
    <xdr:from>
      <xdr:col>23</xdr:col>
      <xdr:colOff>428625</xdr:colOff>
      <xdr:row>90</xdr:row>
      <xdr:rowOff>164818</xdr:rowOff>
    </xdr:from>
    <xdr:to>
      <xdr:col>23</xdr:col>
      <xdr:colOff>606425</xdr:colOff>
      <xdr:row>90</xdr:row>
      <xdr:rowOff>164818</xdr:rowOff>
    </xdr:to>
    <xdr:cxnSp macro="">
      <xdr:nvCxnSpPr>
        <xdr:cNvPr id="652" name="直線コネクタ 651"/>
        <xdr:cNvCxnSpPr/>
      </xdr:nvCxnSpPr>
      <xdr:spPr>
        <a:xfrm>
          <a:off x="16230600" y="1559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104806</xdr:rowOff>
    </xdr:from>
    <xdr:to>
      <xdr:col>23</xdr:col>
      <xdr:colOff>517525</xdr:colOff>
      <xdr:row>98</xdr:row>
      <xdr:rowOff>114796</xdr:rowOff>
    </xdr:to>
    <xdr:cxnSp macro="">
      <xdr:nvCxnSpPr>
        <xdr:cNvPr id="653" name="直線コネクタ 652"/>
        <xdr:cNvCxnSpPr/>
      </xdr:nvCxnSpPr>
      <xdr:spPr>
        <a:xfrm>
          <a:off x="15481300" y="16906906"/>
          <a:ext cx="838200" cy="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164447</xdr:rowOff>
    </xdr:from>
    <xdr:ext cx="534377" cy="259045"/>
    <xdr:sp macro="" textlink="">
      <xdr:nvSpPr>
        <xdr:cNvPr id="654" name="積立金平均値テキスト"/>
        <xdr:cNvSpPr txBox="1"/>
      </xdr:nvSpPr>
      <xdr:spPr>
        <a:xfrm>
          <a:off x="16370300" y="16623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141570</xdr:rowOff>
    </xdr:from>
    <xdr:to>
      <xdr:col>23</xdr:col>
      <xdr:colOff>568325</xdr:colOff>
      <xdr:row>98</xdr:row>
      <xdr:rowOff>71720</xdr:rowOff>
    </xdr:to>
    <xdr:sp macro="" textlink="">
      <xdr:nvSpPr>
        <xdr:cNvPr id="655" name="フローチャート : 判断 654"/>
        <xdr:cNvSpPr/>
      </xdr:nvSpPr>
      <xdr:spPr>
        <a:xfrm>
          <a:off x="162687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104806</xdr:rowOff>
    </xdr:from>
    <xdr:to>
      <xdr:col>22</xdr:col>
      <xdr:colOff>365125</xdr:colOff>
      <xdr:row>98</xdr:row>
      <xdr:rowOff>104925</xdr:rowOff>
    </xdr:to>
    <xdr:cxnSp macro="">
      <xdr:nvCxnSpPr>
        <xdr:cNvPr id="656" name="直線コネクタ 655"/>
        <xdr:cNvCxnSpPr/>
      </xdr:nvCxnSpPr>
      <xdr:spPr>
        <a:xfrm flipV="1">
          <a:off x="14592300" y="16906906"/>
          <a:ext cx="889000" cy="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51958</xdr:rowOff>
    </xdr:from>
    <xdr:to>
      <xdr:col>22</xdr:col>
      <xdr:colOff>415925</xdr:colOff>
      <xdr:row>96</xdr:row>
      <xdr:rowOff>153558</xdr:rowOff>
    </xdr:to>
    <xdr:sp macro="" textlink="">
      <xdr:nvSpPr>
        <xdr:cNvPr id="657" name="フローチャート : 判断 656"/>
        <xdr:cNvSpPr/>
      </xdr:nvSpPr>
      <xdr:spPr>
        <a:xfrm>
          <a:off x="15430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170085</xdr:rowOff>
    </xdr:from>
    <xdr:ext cx="534377" cy="259045"/>
    <xdr:sp macro="" textlink="">
      <xdr:nvSpPr>
        <xdr:cNvPr id="658" name="テキスト ボックス 657"/>
        <xdr:cNvSpPr txBox="1"/>
      </xdr:nvSpPr>
      <xdr:spPr>
        <a:xfrm>
          <a:off x="15214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104925</xdr:rowOff>
    </xdr:from>
    <xdr:to>
      <xdr:col>21</xdr:col>
      <xdr:colOff>161925</xdr:colOff>
      <xdr:row>98</xdr:row>
      <xdr:rowOff>116478</xdr:rowOff>
    </xdr:to>
    <xdr:cxnSp macro="">
      <xdr:nvCxnSpPr>
        <xdr:cNvPr id="659" name="直線コネクタ 658"/>
        <xdr:cNvCxnSpPr/>
      </xdr:nvCxnSpPr>
      <xdr:spPr>
        <a:xfrm flipV="1">
          <a:off x="13703300" y="16907025"/>
          <a:ext cx="889000" cy="1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92946</xdr:rowOff>
    </xdr:from>
    <xdr:to>
      <xdr:col>21</xdr:col>
      <xdr:colOff>212725</xdr:colOff>
      <xdr:row>98</xdr:row>
      <xdr:rowOff>23096</xdr:rowOff>
    </xdr:to>
    <xdr:sp macro="" textlink="">
      <xdr:nvSpPr>
        <xdr:cNvPr id="660" name="フローチャート : 判断 659"/>
        <xdr:cNvSpPr/>
      </xdr:nvSpPr>
      <xdr:spPr>
        <a:xfrm>
          <a:off x="14541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39623</xdr:rowOff>
    </xdr:from>
    <xdr:ext cx="534377" cy="259045"/>
    <xdr:sp macro="" textlink="">
      <xdr:nvSpPr>
        <xdr:cNvPr id="661" name="テキスト ボックス 660"/>
        <xdr:cNvSpPr txBox="1"/>
      </xdr:nvSpPr>
      <xdr:spPr>
        <a:xfrm>
          <a:off x="14325111" y="164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106443</xdr:rowOff>
    </xdr:from>
    <xdr:to>
      <xdr:col>19</xdr:col>
      <xdr:colOff>644525</xdr:colOff>
      <xdr:row>98</xdr:row>
      <xdr:rowOff>116478</xdr:rowOff>
    </xdr:to>
    <xdr:cxnSp macro="">
      <xdr:nvCxnSpPr>
        <xdr:cNvPr id="662" name="直線コネクタ 661"/>
        <xdr:cNvCxnSpPr/>
      </xdr:nvCxnSpPr>
      <xdr:spPr>
        <a:xfrm>
          <a:off x="12814300" y="16908543"/>
          <a:ext cx="889000" cy="1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132778</xdr:rowOff>
    </xdr:from>
    <xdr:to>
      <xdr:col>20</xdr:col>
      <xdr:colOff>9525</xdr:colOff>
      <xdr:row>98</xdr:row>
      <xdr:rowOff>62928</xdr:rowOff>
    </xdr:to>
    <xdr:sp macro="" textlink="">
      <xdr:nvSpPr>
        <xdr:cNvPr id="663" name="フローチャート : 判断 662"/>
        <xdr:cNvSpPr/>
      </xdr:nvSpPr>
      <xdr:spPr>
        <a:xfrm>
          <a:off x="13652500" y="167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79455</xdr:rowOff>
    </xdr:from>
    <xdr:ext cx="534377" cy="259045"/>
    <xdr:sp macro="" textlink="">
      <xdr:nvSpPr>
        <xdr:cNvPr id="664" name="テキスト ボックス 663"/>
        <xdr:cNvSpPr txBox="1"/>
      </xdr:nvSpPr>
      <xdr:spPr>
        <a:xfrm>
          <a:off x="13436111" y="165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112917</xdr:rowOff>
    </xdr:from>
    <xdr:to>
      <xdr:col>18</xdr:col>
      <xdr:colOff>492125</xdr:colOff>
      <xdr:row>98</xdr:row>
      <xdr:rowOff>43067</xdr:rowOff>
    </xdr:to>
    <xdr:sp macro="" textlink="">
      <xdr:nvSpPr>
        <xdr:cNvPr id="665" name="フローチャート : 判断 664"/>
        <xdr:cNvSpPr/>
      </xdr:nvSpPr>
      <xdr:spPr>
        <a:xfrm>
          <a:off x="12763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59594</xdr:rowOff>
    </xdr:from>
    <xdr:ext cx="534377" cy="259045"/>
    <xdr:sp macro="" textlink="">
      <xdr:nvSpPr>
        <xdr:cNvPr id="666" name="テキスト ボックス 665"/>
        <xdr:cNvSpPr txBox="1"/>
      </xdr:nvSpPr>
      <xdr:spPr>
        <a:xfrm>
          <a:off x="12547111" y="1651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63996</xdr:rowOff>
    </xdr:from>
    <xdr:to>
      <xdr:col>23</xdr:col>
      <xdr:colOff>568325</xdr:colOff>
      <xdr:row>98</xdr:row>
      <xdr:rowOff>165596</xdr:rowOff>
    </xdr:to>
    <xdr:sp macro="" textlink="">
      <xdr:nvSpPr>
        <xdr:cNvPr id="672" name="円/楕円 671"/>
        <xdr:cNvSpPr/>
      </xdr:nvSpPr>
      <xdr:spPr>
        <a:xfrm>
          <a:off x="16268700" y="1686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150373</xdr:rowOff>
    </xdr:from>
    <xdr:ext cx="469744" cy="259045"/>
    <xdr:sp macro="" textlink="">
      <xdr:nvSpPr>
        <xdr:cNvPr id="673" name="積立金該当値テキスト"/>
        <xdr:cNvSpPr txBox="1"/>
      </xdr:nvSpPr>
      <xdr:spPr>
        <a:xfrm>
          <a:off x="16370300" y="167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54006</xdr:rowOff>
    </xdr:from>
    <xdr:to>
      <xdr:col>22</xdr:col>
      <xdr:colOff>415925</xdr:colOff>
      <xdr:row>98</xdr:row>
      <xdr:rowOff>155606</xdr:rowOff>
    </xdr:to>
    <xdr:sp macro="" textlink="">
      <xdr:nvSpPr>
        <xdr:cNvPr id="674" name="円/楕円 673"/>
        <xdr:cNvSpPr/>
      </xdr:nvSpPr>
      <xdr:spPr>
        <a:xfrm>
          <a:off x="15430500" y="1685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146733</xdr:rowOff>
    </xdr:from>
    <xdr:ext cx="469744" cy="259045"/>
    <xdr:sp macro="" textlink="">
      <xdr:nvSpPr>
        <xdr:cNvPr id="675" name="テキスト ボックス 674"/>
        <xdr:cNvSpPr txBox="1"/>
      </xdr:nvSpPr>
      <xdr:spPr>
        <a:xfrm>
          <a:off x="15246427" y="1694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54125</xdr:rowOff>
    </xdr:from>
    <xdr:to>
      <xdr:col>21</xdr:col>
      <xdr:colOff>212725</xdr:colOff>
      <xdr:row>98</xdr:row>
      <xdr:rowOff>155725</xdr:rowOff>
    </xdr:to>
    <xdr:sp macro="" textlink="">
      <xdr:nvSpPr>
        <xdr:cNvPr id="676" name="円/楕円 675"/>
        <xdr:cNvSpPr/>
      </xdr:nvSpPr>
      <xdr:spPr>
        <a:xfrm>
          <a:off x="14541500" y="168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146852</xdr:rowOff>
    </xdr:from>
    <xdr:ext cx="469744" cy="259045"/>
    <xdr:sp macro="" textlink="">
      <xdr:nvSpPr>
        <xdr:cNvPr id="677" name="テキスト ボックス 676"/>
        <xdr:cNvSpPr txBox="1"/>
      </xdr:nvSpPr>
      <xdr:spPr>
        <a:xfrm>
          <a:off x="14357427" y="1694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65678</xdr:rowOff>
    </xdr:from>
    <xdr:to>
      <xdr:col>20</xdr:col>
      <xdr:colOff>9525</xdr:colOff>
      <xdr:row>98</xdr:row>
      <xdr:rowOff>167278</xdr:rowOff>
    </xdr:to>
    <xdr:sp macro="" textlink="">
      <xdr:nvSpPr>
        <xdr:cNvPr id="678" name="円/楕円 677"/>
        <xdr:cNvSpPr/>
      </xdr:nvSpPr>
      <xdr:spPr>
        <a:xfrm>
          <a:off x="13652500" y="1686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158405</xdr:rowOff>
    </xdr:from>
    <xdr:ext cx="469744" cy="259045"/>
    <xdr:sp macro="" textlink="">
      <xdr:nvSpPr>
        <xdr:cNvPr id="679" name="テキスト ボックス 678"/>
        <xdr:cNvSpPr txBox="1"/>
      </xdr:nvSpPr>
      <xdr:spPr>
        <a:xfrm>
          <a:off x="13468427" y="1696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55643</xdr:rowOff>
    </xdr:from>
    <xdr:to>
      <xdr:col>18</xdr:col>
      <xdr:colOff>492125</xdr:colOff>
      <xdr:row>98</xdr:row>
      <xdr:rowOff>157243</xdr:rowOff>
    </xdr:to>
    <xdr:sp macro="" textlink="">
      <xdr:nvSpPr>
        <xdr:cNvPr id="680" name="円/楕円 679"/>
        <xdr:cNvSpPr/>
      </xdr:nvSpPr>
      <xdr:spPr>
        <a:xfrm>
          <a:off x="12763500" y="1685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148370</xdr:rowOff>
    </xdr:from>
    <xdr:ext cx="469744" cy="259045"/>
    <xdr:sp macro="" textlink="">
      <xdr:nvSpPr>
        <xdr:cNvPr id="681" name="テキスト ボックス 680"/>
        <xdr:cNvSpPr txBox="1"/>
      </xdr:nvSpPr>
      <xdr:spPr>
        <a:xfrm>
          <a:off x="12579427" y="1695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2" name="直線コネクタ 69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3" name="テキスト ボックス 69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4" name="直線コネクタ 69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5" name="テキスト ボックス 69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6" name="直線コネクタ 69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7" name="テキスト ボックス 69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8" name="直線コネクタ 69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699" name="テキスト ボックス 69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0" name="直線コネクタ 69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1" name="テキスト ボックス 70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2" name="直線コネクタ 70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703" name="テキスト ボックス 702"/>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05" name="テキスト ボックス 70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45207</xdr:rowOff>
    </xdr:from>
    <xdr:to>
      <xdr:col>32</xdr:col>
      <xdr:colOff>186689</xdr:colOff>
      <xdr:row>39</xdr:row>
      <xdr:rowOff>98878</xdr:rowOff>
    </xdr:to>
    <xdr:cxnSp macro="">
      <xdr:nvCxnSpPr>
        <xdr:cNvPr id="707" name="直線コネクタ 706"/>
        <xdr:cNvCxnSpPr/>
      </xdr:nvCxnSpPr>
      <xdr:spPr>
        <a:xfrm flipV="1">
          <a:off x="22159595" y="5188707"/>
          <a:ext cx="1269" cy="15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136278</xdr:rowOff>
    </xdr:from>
    <xdr:ext cx="249299" cy="259045"/>
    <xdr:sp macro="" textlink="">
      <xdr:nvSpPr>
        <xdr:cNvPr id="708" name="投資及び出資金最小値テキスト"/>
        <xdr:cNvSpPr txBox="1"/>
      </xdr:nvSpPr>
      <xdr:spPr>
        <a:xfrm>
          <a:off x="22212300" y="68228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9" name="直線コネクタ 70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163334</xdr:rowOff>
    </xdr:from>
    <xdr:ext cx="534377" cy="259045"/>
    <xdr:sp macro="" textlink="">
      <xdr:nvSpPr>
        <xdr:cNvPr id="710" name="投資及び出資金最大値テキスト"/>
        <xdr:cNvSpPr txBox="1"/>
      </xdr:nvSpPr>
      <xdr:spPr>
        <a:xfrm>
          <a:off x="22212300" y="496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97,787</a:t>
          </a:r>
          <a:endParaRPr kumimoji="1" lang="ja-JP" altLang="en-US" sz="1000" b="1">
            <a:latin typeface="ＭＳ Ｐゴシック"/>
          </a:endParaRPr>
        </a:p>
      </xdr:txBody>
    </xdr:sp>
    <xdr:clientData/>
  </xdr:oneCellAnchor>
  <xdr:twoCellAnchor>
    <xdr:from>
      <xdr:col>32</xdr:col>
      <xdr:colOff>98425</xdr:colOff>
      <xdr:row>30</xdr:row>
      <xdr:rowOff>45207</xdr:rowOff>
    </xdr:from>
    <xdr:to>
      <xdr:col>32</xdr:col>
      <xdr:colOff>276225</xdr:colOff>
      <xdr:row>30</xdr:row>
      <xdr:rowOff>45207</xdr:rowOff>
    </xdr:to>
    <xdr:cxnSp macro="">
      <xdr:nvCxnSpPr>
        <xdr:cNvPr id="711" name="直線コネクタ 710"/>
        <xdr:cNvCxnSpPr/>
      </xdr:nvCxnSpPr>
      <xdr:spPr>
        <a:xfrm>
          <a:off x="22072600" y="518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2" name="直線コネクタ 71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53729</xdr:rowOff>
    </xdr:from>
    <xdr:ext cx="469744" cy="259045"/>
    <xdr:sp macro="" textlink="">
      <xdr:nvSpPr>
        <xdr:cNvPr id="713" name="投資及び出資金平均値テキスト"/>
        <xdr:cNvSpPr txBox="1"/>
      </xdr:nvSpPr>
      <xdr:spPr>
        <a:xfrm>
          <a:off x="22212300" y="6568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30852</xdr:rowOff>
    </xdr:from>
    <xdr:to>
      <xdr:col>32</xdr:col>
      <xdr:colOff>238125</xdr:colOff>
      <xdr:row>39</xdr:row>
      <xdr:rowOff>132452</xdr:rowOff>
    </xdr:to>
    <xdr:sp macro="" textlink="">
      <xdr:nvSpPr>
        <xdr:cNvPr id="714" name="フローチャート : 判断 713"/>
        <xdr:cNvSpPr/>
      </xdr:nvSpPr>
      <xdr:spPr>
        <a:xfrm>
          <a:off x="22110700" y="671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5" name="直線コネクタ 71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28256</xdr:rowOff>
    </xdr:from>
    <xdr:to>
      <xdr:col>31</xdr:col>
      <xdr:colOff>85725</xdr:colOff>
      <xdr:row>39</xdr:row>
      <xdr:rowOff>129856</xdr:rowOff>
    </xdr:to>
    <xdr:sp macro="" textlink="">
      <xdr:nvSpPr>
        <xdr:cNvPr id="716" name="フローチャート : 判断 715"/>
        <xdr:cNvSpPr/>
      </xdr:nvSpPr>
      <xdr:spPr>
        <a:xfrm>
          <a:off x="21272500" y="671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146383</xdr:rowOff>
    </xdr:from>
    <xdr:ext cx="469744" cy="259045"/>
    <xdr:sp macro="" textlink="">
      <xdr:nvSpPr>
        <xdr:cNvPr id="717" name="テキスト ボックス 716"/>
        <xdr:cNvSpPr txBox="1"/>
      </xdr:nvSpPr>
      <xdr:spPr>
        <a:xfrm>
          <a:off x="21088427" y="649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18" name="直線コネクタ 71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24500</xdr:rowOff>
    </xdr:from>
    <xdr:to>
      <xdr:col>29</xdr:col>
      <xdr:colOff>568325</xdr:colOff>
      <xdr:row>39</xdr:row>
      <xdr:rowOff>126100</xdr:rowOff>
    </xdr:to>
    <xdr:sp macro="" textlink="">
      <xdr:nvSpPr>
        <xdr:cNvPr id="719" name="フローチャート : 判断 718"/>
        <xdr:cNvSpPr/>
      </xdr:nvSpPr>
      <xdr:spPr>
        <a:xfrm>
          <a:off x="20383500" y="671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142627</xdr:rowOff>
    </xdr:from>
    <xdr:ext cx="469744" cy="259045"/>
    <xdr:sp macro="" textlink="">
      <xdr:nvSpPr>
        <xdr:cNvPr id="720" name="テキスト ボックス 719"/>
        <xdr:cNvSpPr txBox="1"/>
      </xdr:nvSpPr>
      <xdr:spPr>
        <a:xfrm>
          <a:off x="20199427" y="648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1" name="直線コネクタ 72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28794</xdr:rowOff>
    </xdr:from>
    <xdr:to>
      <xdr:col>28</xdr:col>
      <xdr:colOff>365125</xdr:colOff>
      <xdr:row>39</xdr:row>
      <xdr:rowOff>130394</xdr:rowOff>
    </xdr:to>
    <xdr:sp macro="" textlink="">
      <xdr:nvSpPr>
        <xdr:cNvPr id="722" name="フローチャート : 判断 721"/>
        <xdr:cNvSpPr/>
      </xdr:nvSpPr>
      <xdr:spPr>
        <a:xfrm>
          <a:off x="19494500" y="671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146921</xdr:rowOff>
    </xdr:from>
    <xdr:ext cx="469744" cy="259045"/>
    <xdr:sp macro="" textlink="">
      <xdr:nvSpPr>
        <xdr:cNvPr id="723" name="テキスト ボックス 722"/>
        <xdr:cNvSpPr txBox="1"/>
      </xdr:nvSpPr>
      <xdr:spPr>
        <a:xfrm>
          <a:off x="19310427" y="649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33155</xdr:rowOff>
    </xdr:from>
    <xdr:to>
      <xdr:col>27</xdr:col>
      <xdr:colOff>161925</xdr:colOff>
      <xdr:row>39</xdr:row>
      <xdr:rowOff>134755</xdr:rowOff>
    </xdr:to>
    <xdr:sp macro="" textlink="">
      <xdr:nvSpPr>
        <xdr:cNvPr id="724" name="フローチャート : 判断 723"/>
        <xdr:cNvSpPr/>
      </xdr:nvSpPr>
      <xdr:spPr>
        <a:xfrm>
          <a:off x="18605500" y="671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151282</xdr:rowOff>
    </xdr:from>
    <xdr:ext cx="378565" cy="259045"/>
    <xdr:sp macro="" textlink="">
      <xdr:nvSpPr>
        <xdr:cNvPr id="725" name="テキスト ボックス 724"/>
        <xdr:cNvSpPr txBox="1"/>
      </xdr:nvSpPr>
      <xdr:spPr>
        <a:xfrm>
          <a:off x="18467017" y="649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1" name="円/楕円 73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9278</xdr:rowOff>
    </xdr:from>
    <xdr:ext cx="249299" cy="259045"/>
    <xdr:sp macro="" textlink="">
      <xdr:nvSpPr>
        <xdr:cNvPr id="732" name="投資及び出資金該当値テキスト"/>
        <xdr:cNvSpPr txBox="1"/>
      </xdr:nvSpPr>
      <xdr:spPr>
        <a:xfrm>
          <a:off x="22212300" y="66958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3" name="円/楕円 73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4" name="テキスト ボックス 73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5" name="円/楕円 73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6" name="テキスト ボックス 73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7" name="円/楕円 73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38" name="テキスト ボックス 73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39" name="円/楕円 73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0" name="テキスト ボックス 73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4" name="テキスト ボックス 75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47574</xdr:rowOff>
    </xdr:from>
    <xdr:to>
      <xdr:col>32</xdr:col>
      <xdr:colOff>186689</xdr:colOff>
      <xdr:row>59</xdr:row>
      <xdr:rowOff>44450</xdr:rowOff>
    </xdr:to>
    <xdr:cxnSp macro="">
      <xdr:nvCxnSpPr>
        <xdr:cNvPr id="764" name="直線コネクタ 763"/>
        <xdr:cNvCxnSpPr/>
      </xdr:nvCxnSpPr>
      <xdr:spPr>
        <a:xfrm flipV="1">
          <a:off x="22159595" y="8620074"/>
          <a:ext cx="1269" cy="153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165701</xdr:rowOff>
    </xdr:from>
    <xdr:ext cx="534377" cy="259045"/>
    <xdr:sp macro="" textlink="">
      <xdr:nvSpPr>
        <xdr:cNvPr id="767" name="貸付金最大値テキスト"/>
        <xdr:cNvSpPr txBox="1"/>
      </xdr:nvSpPr>
      <xdr:spPr>
        <a:xfrm>
          <a:off x="22212300" y="839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40,418</a:t>
          </a:r>
          <a:endParaRPr kumimoji="1" lang="ja-JP" altLang="en-US" sz="1000" b="1">
            <a:latin typeface="ＭＳ Ｐゴシック"/>
          </a:endParaRPr>
        </a:p>
      </xdr:txBody>
    </xdr:sp>
    <xdr:clientData/>
  </xdr:oneCellAnchor>
  <xdr:twoCellAnchor>
    <xdr:from>
      <xdr:col>32</xdr:col>
      <xdr:colOff>98425</xdr:colOff>
      <xdr:row>50</xdr:row>
      <xdr:rowOff>47574</xdr:rowOff>
    </xdr:from>
    <xdr:to>
      <xdr:col>32</xdr:col>
      <xdr:colOff>276225</xdr:colOff>
      <xdr:row>50</xdr:row>
      <xdr:rowOff>47574</xdr:rowOff>
    </xdr:to>
    <xdr:cxnSp macro="">
      <xdr:nvCxnSpPr>
        <xdr:cNvPr id="768" name="直線コネクタ 767"/>
        <xdr:cNvCxnSpPr/>
      </xdr:nvCxnSpPr>
      <xdr:spPr>
        <a:xfrm>
          <a:off x="22072600" y="862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19609</xdr:rowOff>
    </xdr:from>
    <xdr:to>
      <xdr:col>32</xdr:col>
      <xdr:colOff>187325</xdr:colOff>
      <xdr:row>59</xdr:row>
      <xdr:rowOff>19647</xdr:rowOff>
    </xdr:to>
    <xdr:cxnSp macro="">
      <xdr:nvCxnSpPr>
        <xdr:cNvPr id="769" name="直線コネクタ 768"/>
        <xdr:cNvCxnSpPr/>
      </xdr:nvCxnSpPr>
      <xdr:spPr>
        <a:xfrm>
          <a:off x="21323300" y="10135159"/>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87469</xdr:rowOff>
    </xdr:from>
    <xdr:ext cx="469744" cy="259045"/>
    <xdr:sp macro="" textlink="">
      <xdr:nvSpPr>
        <xdr:cNvPr id="770" name="貸付金平均値テキスト"/>
        <xdr:cNvSpPr txBox="1"/>
      </xdr:nvSpPr>
      <xdr:spPr>
        <a:xfrm>
          <a:off x="22212300" y="9860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64592</xdr:rowOff>
    </xdr:from>
    <xdr:to>
      <xdr:col>32</xdr:col>
      <xdr:colOff>238125</xdr:colOff>
      <xdr:row>58</xdr:row>
      <xdr:rowOff>166192</xdr:rowOff>
    </xdr:to>
    <xdr:sp macro="" textlink="">
      <xdr:nvSpPr>
        <xdr:cNvPr id="771" name="フローチャート : 判断 770"/>
        <xdr:cNvSpPr/>
      </xdr:nvSpPr>
      <xdr:spPr>
        <a:xfrm>
          <a:off x="221107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19533</xdr:rowOff>
    </xdr:from>
    <xdr:to>
      <xdr:col>31</xdr:col>
      <xdr:colOff>34925</xdr:colOff>
      <xdr:row>59</xdr:row>
      <xdr:rowOff>19609</xdr:rowOff>
    </xdr:to>
    <xdr:cxnSp macro="">
      <xdr:nvCxnSpPr>
        <xdr:cNvPr id="772" name="直線コネクタ 771"/>
        <xdr:cNvCxnSpPr/>
      </xdr:nvCxnSpPr>
      <xdr:spPr>
        <a:xfrm>
          <a:off x="20434300" y="1013508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34760</xdr:rowOff>
    </xdr:from>
    <xdr:to>
      <xdr:col>31</xdr:col>
      <xdr:colOff>85725</xdr:colOff>
      <xdr:row>58</xdr:row>
      <xdr:rowOff>136360</xdr:rowOff>
    </xdr:to>
    <xdr:sp macro="" textlink="">
      <xdr:nvSpPr>
        <xdr:cNvPr id="773" name="フローチャート : 判断 772"/>
        <xdr:cNvSpPr/>
      </xdr:nvSpPr>
      <xdr:spPr>
        <a:xfrm>
          <a:off x="21272500" y="997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152887</xdr:rowOff>
    </xdr:from>
    <xdr:ext cx="469744" cy="259045"/>
    <xdr:sp macro="" textlink="">
      <xdr:nvSpPr>
        <xdr:cNvPr id="774" name="テキスト ボックス 773"/>
        <xdr:cNvSpPr txBox="1"/>
      </xdr:nvSpPr>
      <xdr:spPr>
        <a:xfrm>
          <a:off x="21088427" y="975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19533</xdr:rowOff>
    </xdr:from>
    <xdr:to>
      <xdr:col>29</xdr:col>
      <xdr:colOff>517525</xdr:colOff>
      <xdr:row>59</xdr:row>
      <xdr:rowOff>19533</xdr:rowOff>
    </xdr:to>
    <xdr:cxnSp macro="">
      <xdr:nvCxnSpPr>
        <xdr:cNvPr id="775" name="直線コネクタ 774"/>
        <xdr:cNvCxnSpPr/>
      </xdr:nvCxnSpPr>
      <xdr:spPr>
        <a:xfrm>
          <a:off x="19545300" y="10135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32893</xdr:rowOff>
    </xdr:from>
    <xdr:to>
      <xdr:col>29</xdr:col>
      <xdr:colOff>568325</xdr:colOff>
      <xdr:row>58</xdr:row>
      <xdr:rowOff>134493</xdr:rowOff>
    </xdr:to>
    <xdr:sp macro="" textlink="">
      <xdr:nvSpPr>
        <xdr:cNvPr id="776" name="フローチャート : 判断 775"/>
        <xdr:cNvSpPr/>
      </xdr:nvSpPr>
      <xdr:spPr>
        <a:xfrm>
          <a:off x="20383500" y="99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151020</xdr:rowOff>
    </xdr:from>
    <xdr:ext cx="469744" cy="259045"/>
    <xdr:sp macro="" textlink="">
      <xdr:nvSpPr>
        <xdr:cNvPr id="777" name="テキスト ボックス 776"/>
        <xdr:cNvSpPr txBox="1"/>
      </xdr:nvSpPr>
      <xdr:spPr>
        <a:xfrm>
          <a:off x="20199427" y="975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19494</xdr:rowOff>
    </xdr:from>
    <xdr:to>
      <xdr:col>28</xdr:col>
      <xdr:colOff>314325</xdr:colOff>
      <xdr:row>59</xdr:row>
      <xdr:rowOff>19533</xdr:rowOff>
    </xdr:to>
    <xdr:cxnSp macro="">
      <xdr:nvCxnSpPr>
        <xdr:cNvPr id="778" name="直線コネクタ 777"/>
        <xdr:cNvCxnSpPr/>
      </xdr:nvCxnSpPr>
      <xdr:spPr>
        <a:xfrm>
          <a:off x="18656300" y="10135044"/>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22263</xdr:rowOff>
    </xdr:from>
    <xdr:to>
      <xdr:col>28</xdr:col>
      <xdr:colOff>365125</xdr:colOff>
      <xdr:row>58</xdr:row>
      <xdr:rowOff>123863</xdr:rowOff>
    </xdr:to>
    <xdr:sp macro="" textlink="">
      <xdr:nvSpPr>
        <xdr:cNvPr id="779" name="フローチャート : 判断 778"/>
        <xdr:cNvSpPr/>
      </xdr:nvSpPr>
      <xdr:spPr>
        <a:xfrm>
          <a:off x="19494500" y="996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140390</xdr:rowOff>
    </xdr:from>
    <xdr:ext cx="469744" cy="259045"/>
    <xdr:sp macro="" textlink="">
      <xdr:nvSpPr>
        <xdr:cNvPr id="780" name="テキスト ボックス 779"/>
        <xdr:cNvSpPr txBox="1"/>
      </xdr:nvSpPr>
      <xdr:spPr>
        <a:xfrm>
          <a:off x="19310427" y="974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29273</xdr:rowOff>
    </xdr:from>
    <xdr:to>
      <xdr:col>27</xdr:col>
      <xdr:colOff>161925</xdr:colOff>
      <xdr:row>58</xdr:row>
      <xdr:rowOff>130873</xdr:rowOff>
    </xdr:to>
    <xdr:sp macro="" textlink="">
      <xdr:nvSpPr>
        <xdr:cNvPr id="781" name="フローチャート : 判断 780"/>
        <xdr:cNvSpPr/>
      </xdr:nvSpPr>
      <xdr:spPr>
        <a:xfrm>
          <a:off x="18605500" y="99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147400</xdr:rowOff>
    </xdr:from>
    <xdr:ext cx="469744" cy="259045"/>
    <xdr:sp macro="" textlink="">
      <xdr:nvSpPr>
        <xdr:cNvPr id="782" name="テキスト ボックス 781"/>
        <xdr:cNvSpPr txBox="1"/>
      </xdr:nvSpPr>
      <xdr:spPr>
        <a:xfrm>
          <a:off x="18421427" y="974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140297</xdr:rowOff>
    </xdr:from>
    <xdr:to>
      <xdr:col>32</xdr:col>
      <xdr:colOff>238125</xdr:colOff>
      <xdr:row>59</xdr:row>
      <xdr:rowOff>70447</xdr:rowOff>
    </xdr:to>
    <xdr:sp macro="" textlink="">
      <xdr:nvSpPr>
        <xdr:cNvPr id="788" name="円/楕円 787"/>
        <xdr:cNvSpPr/>
      </xdr:nvSpPr>
      <xdr:spPr>
        <a:xfrm>
          <a:off x="22110700" y="1008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55224</xdr:rowOff>
    </xdr:from>
    <xdr:ext cx="378565" cy="259045"/>
    <xdr:sp macro="" textlink="">
      <xdr:nvSpPr>
        <xdr:cNvPr id="789" name="貸付金該当値テキスト"/>
        <xdr:cNvSpPr txBox="1"/>
      </xdr:nvSpPr>
      <xdr:spPr>
        <a:xfrm>
          <a:off x="22212300" y="9999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140259</xdr:rowOff>
    </xdr:from>
    <xdr:to>
      <xdr:col>31</xdr:col>
      <xdr:colOff>85725</xdr:colOff>
      <xdr:row>59</xdr:row>
      <xdr:rowOff>70409</xdr:rowOff>
    </xdr:to>
    <xdr:sp macro="" textlink="">
      <xdr:nvSpPr>
        <xdr:cNvPr id="790" name="円/楕円 789"/>
        <xdr:cNvSpPr/>
      </xdr:nvSpPr>
      <xdr:spPr>
        <a:xfrm>
          <a:off x="21272500" y="1008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61536</xdr:rowOff>
    </xdr:from>
    <xdr:ext cx="378565" cy="259045"/>
    <xdr:sp macro="" textlink="">
      <xdr:nvSpPr>
        <xdr:cNvPr id="791" name="テキスト ボックス 790"/>
        <xdr:cNvSpPr txBox="1"/>
      </xdr:nvSpPr>
      <xdr:spPr>
        <a:xfrm>
          <a:off x="21134017" y="10177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140183</xdr:rowOff>
    </xdr:from>
    <xdr:to>
      <xdr:col>29</xdr:col>
      <xdr:colOff>568325</xdr:colOff>
      <xdr:row>59</xdr:row>
      <xdr:rowOff>70333</xdr:rowOff>
    </xdr:to>
    <xdr:sp macro="" textlink="">
      <xdr:nvSpPr>
        <xdr:cNvPr id="792" name="円/楕円 791"/>
        <xdr:cNvSpPr/>
      </xdr:nvSpPr>
      <xdr:spPr>
        <a:xfrm>
          <a:off x="20383500" y="1008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61460</xdr:rowOff>
    </xdr:from>
    <xdr:ext cx="378565" cy="259045"/>
    <xdr:sp macro="" textlink="">
      <xdr:nvSpPr>
        <xdr:cNvPr id="793" name="テキスト ボックス 792"/>
        <xdr:cNvSpPr txBox="1"/>
      </xdr:nvSpPr>
      <xdr:spPr>
        <a:xfrm>
          <a:off x="20245017" y="101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140183</xdr:rowOff>
    </xdr:from>
    <xdr:to>
      <xdr:col>28</xdr:col>
      <xdr:colOff>365125</xdr:colOff>
      <xdr:row>59</xdr:row>
      <xdr:rowOff>70333</xdr:rowOff>
    </xdr:to>
    <xdr:sp macro="" textlink="">
      <xdr:nvSpPr>
        <xdr:cNvPr id="794" name="円/楕円 793"/>
        <xdr:cNvSpPr/>
      </xdr:nvSpPr>
      <xdr:spPr>
        <a:xfrm>
          <a:off x="19494500" y="1008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61460</xdr:rowOff>
    </xdr:from>
    <xdr:ext cx="378565" cy="259045"/>
    <xdr:sp macro="" textlink="">
      <xdr:nvSpPr>
        <xdr:cNvPr id="795" name="テキスト ボックス 794"/>
        <xdr:cNvSpPr txBox="1"/>
      </xdr:nvSpPr>
      <xdr:spPr>
        <a:xfrm>
          <a:off x="19356017" y="101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140144</xdr:rowOff>
    </xdr:from>
    <xdr:to>
      <xdr:col>27</xdr:col>
      <xdr:colOff>161925</xdr:colOff>
      <xdr:row>59</xdr:row>
      <xdr:rowOff>70294</xdr:rowOff>
    </xdr:to>
    <xdr:sp macro="" textlink="">
      <xdr:nvSpPr>
        <xdr:cNvPr id="796" name="円/楕円 795"/>
        <xdr:cNvSpPr/>
      </xdr:nvSpPr>
      <xdr:spPr>
        <a:xfrm>
          <a:off x="18605500" y="1008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61421</xdr:rowOff>
    </xdr:from>
    <xdr:ext cx="378565" cy="259045"/>
    <xdr:sp macro="" textlink="">
      <xdr:nvSpPr>
        <xdr:cNvPr id="797" name="テキスト ボックス 796"/>
        <xdr:cNvSpPr txBox="1"/>
      </xdr:nvSpPr>
      <xdr:spPr>
        <a:xfrm>
          <a:off x="18467017" y="10176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8" name="直線コネクタ 80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9" name="テキスト ボックス 80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0" name="直線コネクタ 80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1" name="テキスト ボックス 81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2" name="直線コネクタ 81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3" name="テキスト ボックス 81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4" name="直線コネクタ 81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5" name="テキスト ボックス 81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6" name="直線コネクタ 81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7" name="テキスト ボックス 81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142032</xdr:rowOff>
    </xdr:from>
    <xdr:to>
      <xdr:col>32</xdr:col>
      <xdr:colOff>186689</xdr:colOff>
      <xdr:row>78</xdr:row>
      <xdr:rowOff>104191</xdr:rowOff>
    </xdr:to>
    <xdr:cxnSp macro="">
      <xdr:nvCxnSpPr>
        <xdr:cNvPr id="821" name="直線コネクタ 820"/>
        <xdr:cNvCxnSpPr/>
      </xdr:nvCxnSpPr>
      <xdr:spPr>
        <a:xfrm flipV="1">
          <a:off x="22159595" y="12314982"/>
          <a:ext cx="1269" cy="116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108018</xdr:rowOff>
    </xdr:from>
    <xdr:ext cx="534377" cy="259045"/>
    <xdr:sp macro="" textlink="">
      <xdr:nvSpPr>
        <xdr:cNvPr id="822" name="繰出金最小値テキスト"/>
        <xdr:cNvSpPr txBox="1"/>
      </xdr:nvSpPr>
      <xdr:spPr>
        <a:xfrm>
          <a:off x="22212300" y="1348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14,660</a:t>
          </a:r>
          <a:endParaRPr kumimoji="1" lang="ja-JP" altLang="en-US" sz="1000" b="1">
            <a:latin typeface="ＭＳ Ｐゴシック"/>
          </a:endParaRPr>
        </a:p>
      </xdr:txBody>
    </xdr:sp>
    <xdr:clientData/>
  </xdr:oneCellAnchor>
  <xdr:twoCellAnchor>
    <xdr:from>
      <xdr:col>32</xdr:col>
      <xdr:colOff>98425</xdr:colOff>
      <xdr:row>78</xdr:row>
      <xdr:rowOff>104191</xdr:rowOff>
    </xdr:from>
    <xdr:to>
      <xdr:col>32</xdr:col>
      <xdr:colOff>276225</xdr:colOff>
      <xdr:row>78</xdr:row>
      <xdr:rowOff>104191</xdr:rowOff>
    </xdr:to>
    <xdr:cxnSp macro="">
      <xdr:nvCxnSpPr>
        <xdr:cNvPr id="823" name="直線コネクタ 822"/>
        <xdr:cNvCxnSpPr/>
      </xdr:nvCxnSpPr>
      <xdr:spPr>
        <a:xfrm>
          <a:off x="22072600" y="1347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88709</xdr:rowOff>
    </xdr:from>
    <xdr:ext cx="599010" cy="259045"/>
    <xdr:sp macro="" textlink="">
      <xdr:nvSpPr>
        <xdr:cNvPr id="824" name="繰出金最大値テキスト"/>
        <xdr:cNvSpPr txBox="1"/>
      </xdr:nvSpPr>
      <xdr:spPr>
        <a:xfrm>
          <a:off x="22212300" y="1209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167,194</a:t>
          </a:r>
          <a:endParaRPr kumimoji="1" lang="ja-JP" altLang="en-US" sz="1000" b="1">
            <a:latin typeface="ＭＳ Ｐゴシック"/>
          </a:endParaRPr>
        </a:p>
      </xdr:txBody>
    </xdr:sp>
    <xdr:clientData/>
  </xdr:oneCellAnchor>
  <xdr:twoCellAnchor>
    <xdr:from>
      <xdr:col>32</xdr:col>
      <xdr:colOff>98425</xdr:colOff>
      <xdr:row>71</xdr:row>
      <xdr:rowOff>142032</xdr:rowOff>
    </xdr:from>
    <xdr:to>
      <xdr:col>32</xdr:col>
      <xdr:colOff>276225</xdr:colOff>
      <xdr:row>71</xdr:row>
      <xdr:rowOff>142032</xdr:rowOff>
    </xdr:to>
    <xdr:cxnSp macro="">
      <xdr:nvCxnSpPr>
        <xdr:cNvPr id="825" name="直線コネクタ 824"/>
        <xdr:cNvCxnSpPr/>
      </xdr:nvCxnSpPr>
      <xdr:spPr>
        <a:xfrm>
          <a:off x="22072600" y="12314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111072</xdr:rowOff>
    </xdr:from>
    <xdr:to>
      <xdr:col>32</xdr:col>
      <xdr:colOff>187325</xdr:colOff>
      <xdr:row>76</xdr:row>
      <xdr:rowOff>136271</xdr:rowOff>
    </xdr:to>
    <xdr:cxnSp macro="">
      <xdr:nvCxnSpPr>
        <xdr:cNvPr id="826" name="直線コネクタ 825"/>
        <xdr:cNvCxnSpPr/>
      </xdr:nvCxnSpPr>
      <xdr:spPr>
        <a:xfrm>
          <a:off x="21323300" y="13141272"/>
          <a:ext cx="838200" cy="2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67711</xdr:rowOff>
    </xdr:from>
    <xdr:ext cx="534377" cy="259045"/>
    <xdr:sp macro="" textlink="">
      <xdr:nvSpPr>
        <xdr:cNvPr id="827" name="繰出金平均値テキスト"/>
        <xdr:cNvSpPr txBox="1"/>
      </xdr:nvSpPr>
      <xdr:spPr>
        <a:xfrm>
          <a:off x="22212300" y="12926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44833</xdr:rowOff>
    </xdr:from>
    <xdr:to>
      <xdr:col>32</xdr:col>
      <xdr:colOff>238125</xdr:colOff>
      <xdr:row>76</xdr:row>
      <xdr:rowOff>146433</xdr:rowOff>
    </xdr:to>
    <xdr:sp macro="" textlink="">
      <xdr:nvSpPr>
        <xdr:cNvPr id="828" name="フローチャート : 判断 827"/>
        <xdr:cNvSpPr/>
      </xdr:nvSpPr>
      <xdr:spPr>
        <a:xfrm>
          <a:off x="221107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111072</xdr:rowOff>
    </xdr:from>
    <xdr:to>
      <xdr:col>31</xdr:col>
      <xdr:colOff>34925</xdr:colOff>
      <xdr:row>76</xdr:row>
      <xdr:rowOff>114409</xdr:rowOff>
    </xdr:to>
    <xdr:cxnSp macro="">
      <xdr:nvCxnSpPr>
        <xdr:cNvPr id="829" name="直線コネクタ 828"/>
        <xdr:cNvCxnSpPr/>
      </xdr:nvCxnSpPr>
      <xdr:spPr>
        <a:xfrm flipV="1">
          <a:off x="20434300" y="13141272"/>
          <a:ext cx="8890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41335</xdr:rowOff>
    </xdr:from>
    <xdr:to>
      <xdr:col>31</xdr:col>
      <xdr:colOff>85725</xdr:colOff>
      <xdr:row>76</xdr:row>
      <xdr:rowOff>142935</xdr:rowOff>
    </xdr:to>
    <xdr:sp macro="" textlink="">
      <xdr:nvSpPr>
        <xdr:cNvPr id="830" name="フローチャート : 判断 829"/>
        <xdr:cNvSpPr/>
      </xdr:nvSpPr>
      <xdr:spPr>
        <a:xfrm>
          <a:off x="21272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159463</xdr:rowOff>
    </xdr:from>
    <xdr:ext cx="534377" cy="259045"/>
    <xdr:sp macro="" textlink="">
      <xdr:nvSpPr>
        <xdr:cNvPr id="831" name="テキスト ボックス 830"/>
        <xdr:cNvSpPr txBox="1"/>
      </xdr:nvSpPr>
      <xdr:spPr>
        <a:xfrm>
          <a:off x="21056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114409</xdr:rowOff>
    </xdr:from>
    <xdr:to>
      <xdr:col>29</xdr:col>
      <xdr:colOff>517525</xdr:colOff>
      <xdr:row>76</xdr:row>
      <xdr:rowOff>146222</xdr:rowOff>
    </xdr:to>
    <xdr:cxnSp macro="">
      <xdr:nvCxnSpPr>
        <xdr:cNvPr id="832" name="直線コネクタ 831"/>
        <xdr:cNvCxnSpPr/>
      </xdr:nvCxnSpPr>
      <xdr:spPr>
        <a:xfrm flipV="1">
          <a:off x="19545300" y="13144609"/>
          <a:ext cx="889000" cy="3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64021</xdr:rowOff>
    </xdr:from>
    <xdr:to>
      <xdr:col>29</xdr:col>
      <xdr:colOff>568325</xdr:colOff>
      <xdr:row>76</xdr:row>
      <xdr:rowOff>165621</xdr:rowOff>
    </xdr:to>
    <xdr:sp macro="" textlink="">
      <xdr:nvSpPr>
        <xdr:cNvPr id="833" name="フローチャート : 判断 832"/>
        <xdr:cNvSpPr/>
      </xdr:nvSpPr>
      <xdr:spPr>
        <a:xfrm>
          <a:off x="20383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156748</xdr:rowOff>
    </xdr:from>
    <xdr:ext cx="534377" cy="259045"/>
    <xdr:sp macro="" textlink="">
      <xdr:nvSpPr>
        <xdr:cNvPr id="834" name="テキスト ボックス 833"/>
        <xdr:cNvSpPr txBox="1"/>
      </xdr:nvSpPr>
      <xdr:spPr>
        <a:xfrm>
          <a:off x="20167111" y="1318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146222</xdr:rowOff>
    </xdr:from>
    <xdr:to>
      <xdr:col>28</xdr:col>
      <xdr:colOff>314325</xdr:colOff>
      <xdr:row>76</xdr:row>
      <xdr:rowOff>155404</xdr:rowOff>
    </xdr:to>
    <xdr:cxnSp macro="">
      <xdr:nvCxnSpPr>
        <xdr:cNvPr id="835" name="直線コネクタ 834"/>
        <xdr:cNvCxnSpPr/>
      </xdr:nvCxnSpPr>
      <xdr:spPr>
        <a:xfrm flipV="1">
          <a:off x="18656300" y="13176422"/>
          <a:ext cx="889000" cy="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71481</xdr:rowOff>
    </xdr:from>
    <xdr:to>
      <xdr:col>28</xdr:col>
      <xdr:colOff>365125</xdr:colOff>
      <xdr:row>77</xdr:row>
      <xdr:rowOff>1631</xdr:rowOff>
    </xdr:to>
    <xdr:sp macro="" textlink="">
      <xdr:nvSpPr>
        <xdr:cNvPr id="836" name="フローチャート : 判断 835"/>
        <xdr:cNvSpPr/>
      </xdr:nvSpPr>
      <xdr:spPr>
        <a:xfrm>
          <a:off x="19494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18158</xdr:rowOff>
    </xdr:from>
    <xdr:ext cx="534377" cy="259045"/>
    <xdr:sp macro="" textlink="">
      <xdr:nvSpPr>
        <xdr:cNvPr id="837" name="テキスト ボックス 836"/>
        <xdr:cNvSpPr txBox="1"/>
      </xdr:nvSpPr>
      <xdr:spPr>
        <a:xfrm>
          <a:off x="19278111" y="128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76876</xdr:rowOff>
    </xdr:from>
    <xdr:to>
      <xdr:col>27</xdr:col>
      <xdr:colOff>161925</xdr:colOff>
      <xdr:row>77</xdr:row>
      <xdr:rowOff>7026</xdr:rowOff>
    </xdr:to>
    <xdr:sp macro="" textlink="">
      <xdr:nvSpPr>
        <xdr:cNvPr id="838" name="フローチャート : 判断 837"/>
        <xdr:cNvSpPr/>
      </xdr:nvSpPr>
      <xdr:spPr>
        <a:xfrm>
          <a:off x="18605500" y="131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23553</xdr:rowOff>
    </xdr:from>
    <xdr:ext cx="534377" cy="259045"/>
    <xdr:sp macro="" textlink="">
      <xdr:nvSpPr>
        <xdr:cNvPr id="839" name="テキスト ボックス 838"/>
        <xdr:cNvSpPr txBox="1"/>
      </xdr:nvSpPr>
      <xdr:spPr>
        <a:xfrm>
          <a:off x="18389111" y="1288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56,578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85471</xdr:rowOff>
    </xdr:from>
    <xdr:to>
      <xdr:col>32</xdr:col>
      <xdr:colOff>238125</xdr:colOff>
      <xdr:row>77</xdr:row>
      <xdr:rowOff>15621</xdr:rowOff>
    </xdr:to>
    <xdr:sp macro="" textlink="">
      <xdr:nvSpPr>
        <xdr:cNvPr id="845" name="円/楕円 844"/>
        <xdr:cNvSpPr/>
      </xdr:nvSpPr>
      <xdr:spPr>
        <a:xfrm>
          <a:off x="22110700" y="131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63898</xdr:rowOff>
    </xdr:from>
    <xdr:ext cx="534377" cy="259045"/>
    <xdr:sp macro="" textlink="">
      <xdr:nvSpPr>
        <xdr:cNvPr id="846" name="繰出金該当値テキスト"/>
        <xdr:cNvSpPr txBox="1"/>
      </xdr:nvSpPr>
      <xdr:spPr>
        <a:xfrm>
          <a:off x="22212300" y="1309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55,450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60272</xdr:rowOff>
    </xdr:from>
    <xdr:to>
      <xdr:col>31</xdr:col>
      <xdr:colOff>85725</xdr:colOff>
      <xdr:row>76</xdr:row>
      <xdr:rowOff>161872</xdr:rowOff>
    </xdr:to>
    <xdr:sp macro="" textlink="">
      <xdr:nvSpPr>
        <xdr:cNvPr id="847" name="円/楕円 846"/>
        <xdr:cNvSpPr/>
      </xdr:nvSpPr>
      <xdr:spPr>
        <a:xfrm>
          <a:off x="21272500" y="1309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152999</xdr:rowOff>
    </xdr:from>
    <xdr:ext cx="534377" cy="259045"/>
    <xdr:sp macro="" textlink="">
      <xdr:nvSpPr>
        <xdr:cNvPr id="848" name="テキスト ボックス 847"/>
        <xdr:cNvSpPr txBox="1"/>
      </xdr:nvSpPr>
      <xdr:spPr>
        <a:xfrm>
          <a:off x="21056111" y="1318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58,757</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63609</xdr:rowOff>
    </xdr:from>
    <xdr:to>
      <xdr:col>29</xdr:col>
      <xdr:colOff>568325</xdr:colOff>
      <xdr:row>76</xdr:row>
      <xdr:rowOff>165209</xdr:rowOff>
    </xdr:to>
    <xdr:sp macro="" textlink="">
      <xdr:nvSpPr>
        <xdr:cNvPr id="849" name="円/楕円 848"/>
        <xdr:cNvSpPr/>
      </xdr:nvSpPr>
      <xdr:spPr>
        <a:xfrm>
          <a:off x="20383500" y="1309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10286</xdr:rowOff>
    </xdr:from>
    <xdr:ext cx="534377" cy="259045"/>
    <xdr:sp macro="" textlink="">
      <xdr:nvSpPr>
        <xdr:cNvPr id="850" name="テキスト ボックス 849"/>
        <xdr:cNvSpPr txBox="1"/>
      </xdr:nvSpPr>
      <xdr:spPr>
        <a:xfrm>
          <a:off x="20167111" y="1286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58,319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95422</xdr:rowOff>
    </xdr:from>
    <xdr:to>
      <xdr:col>28</xdr:col>
      <xdr:colOff>365125</xdr:colOff>
      <xdr:row>77</xdr:row>
      <xdr:rowOff>25572</xdr:rowOff>
    </xdr:to>
    <xdr:sp macro="" textlink="">
      <xdr:nvSpPr>
        <xdr:cNvPr id="851" name="円/楕円 850"/>
        <xdr:cNvSpPr/>
      </xdr:nvSpPr>
      <xdr:spPr>
        <a:xfrm>
          <a:off x="19494500" y="1312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16699</xdr:rowOff>
    </xdr:from>
    <xdr:ext cx="534377" cy="259045"/>
    <xdr:sp macro="" textlink="">
      <xdr:nvSpPr>
        <xdr:cNvPr id="852" name="テキスト ボックス 851"/>
        <xdr:cNvSpPr txBox="1"/>
      </xdr:nvSpPr>
      <xdr:spPr>
        <a:xfrm>
          <a:off x="19278111" y="1321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54,144</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104604</xdr:rowOff>
    </xdr:from>
    <xdr:to>
      <xdr:col>27</xdr:col>
      <xdr:colOff>161925</xdr:colOff>
      <xdr:row>77</xdr:row>
      <xdr:rowOff>34754</xdr:rowOff>
    </xdr:to>
    <xdr:sp macro="" textlink="">
      <xdr:nvSpPr>
        <xdr:cNvPr id="853" name="円/楕円 852"/>
        <xdr:cNvSpPr/>
      </xdr:nvSpPr>
      <xdr:spPr>
        <a:xfrm>
          <a:off x="18605500" y="1313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25881</xdr:rowOff>
    </xdr:from>
    <xdr:ext cx="534377" cy="259045"/>
    <xdr:sp macro="" textlink="">
      <xdr:nvSpPr>
        <xdr:cNvPr id="854" name="テキスト ボックス 853"/>
        <xdr:cNvSpPr txBox="1"/>
      </xdr:nvSpPr>
      <xdr:spPr>
        <a:xfrm>
          <a:off x="18389111" y="1322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52,939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5" name="直線コネクタ 86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6" name="テキスト ボックス 86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7" name="直線コネクタ 86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68" name="テキスト ボックス 867"/>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0" name="テキスト ボックス 869"/>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1" name="直線コネクタ 87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2" name="テキスト ボックス 871"/>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3" name="直線コネクタ 87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4" name="テキスト ボックス 873"/>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6" name="テキスト ボックス 87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8" name="直線コネクタ 877"/>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79"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0" name="直線コネクタ 87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1"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2" name="直線コネクタ 88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3" name="直線コネクタ 88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4"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5" name="フローチャート : 判断 884"/>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6" name="直線コネクタ 88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90</xdr:row>
      <xdr:rowOff>50800</xdr:rowOff>
    </xdr:from>
    <xdr:to>
      <xdr:col>31</xdr:col>
      <xdr:colOff>85725</xdr:colOff>
      <xdr:row>90</xdr:row>
      <xdr:rowOff>152400</xdr:rowOff>
    </xdr:to>
    <xdr:sp macro="" textlink="">
      <xdr:nvSpPr>
        <xdr:cNvPr id="887" name="フローチャート : 判断 886"/>
        <xdr:cNvSpPr/>
      </xdr:nvSpPr>
      <xdr:spPr>
        <a:xfrm>
          <a:off x="21272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88</xdr:row>
      <xdr:rowOff>168927</xdr:rowOff>
    </xdr:from>
    <xdr:ext cx="313932" cy="259045"/>
    <xdr:sp macro="" textlink="">
      <xdr:nvSpPr>
        <xdr:cNvPr id="888" name="テキスト ボックス 887"/>
        <xdr:cNvSpPr txBox="1"/>
      </xdr:nvSpPr>
      <xdr:spPr>
        <a:xfrm>
          <a:off x="21166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89" name="直線コネクタ 88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0" name="フローチャート : 判断 889"/>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1" name="テキスト ボックス 890"/>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2" name="直線コネクタ 89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3" name="フローチャート : 判断 892"/>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4" name="テキスト ボックス 893"/>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5" name="フローチャート : 判断 894"/>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6" name="テキスト ボックス 895"/>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2" name="円/楕円 90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3"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4" name="円/楕円 90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5" name="テキスト ボックス 904"/>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6" name="円/楕円 90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07" name="テキスト ボックス 906"/>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08" name="円/楕円 90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09" name="テキスト ボックス 908"/>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0" name="円/楕円 90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1" name="テキスト ボックス 910"/>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住民一人当たりのコストは、維持補修費、扶助費で類似団体平均より高く、その他の費目については、類似団体平均より低くなっている。また、維持補修費は</a:t>
          </a:r>
          <a:r>
            <a:rPr kumimoji="1" lang="en-US" altLang="ja-JP" sz="1300">
              <a:latin typeface="ＭＳ Ｐゴシック"/>
            </a:rPr>
            <a:t>23</a:t>
          </a:r>
          <a:r>
            <a:rPr kumimoji="1" lang="ja-JP" altLang="en-US" sz="1300">
              <a:latin typeface="ＭＳ Ｐゴシック"/>
            </a:rPr>
            <a:t>年度から</a:t>
          </a:r>
          <a:r>
            <a:rPr kumimoji="1" lang="en-US" altLang="ja-JP" sz="1300">
              <a:latin typeface="ＭＳ Ｐゴシック"/>
            </a:rPr>
            <a:t>31.0%</a:t>
          </a:r>
          <a:r>
            <a:rPr kumimoji="1" lang="ja-JP" altLang="en-US" sz="1300">
              <a:latin typeface="ＭＳ Ｐゴシック"/>
            </a:rPr>
            <a:t>増、扶助費は</a:t>
          </a:r>
          <a:r>
            <a:rPr kumimoji="1" lang="en-US" altLang="ja-JP" sz="1300">
              <a:latin typeface="ＭＳ Ｐゴシック"/>
            </a:rPr>
            <a:t>23</a:t>
          </a:r>
          <a:r>
            <a:rPr kumimoji="1" lang="ja-JP" altLang="en-US" sz="1300">
              <a:latin typeface="ＭＳ Ｐゴシック"/>
            </a:rPr>
            <a:t>年度から</a:t>
          </a:r>
          <a:r>
            <a:rPr kumimoji="1" lang="en-US" altLang="ja-JP" sz="1300">
              <a:latin typeface="ＭＳ Ｐゴシック"/>
            </a:rPr>
            <a:t>23.7%</a:t>
          </a:r>
          <a:r>
            <a:rPr kumimoji="1" lang="ja-JP" altLang="en-US" sz="1300">
              <a:latin typeface="ＭＳ Ｐゴシック"/>
            </a:rPr>
            <a:t>増といずれも伸び率が大きくなっている。</a:t>
          </a:r>
          <a:endParaRPr kumimoji="1" lang="en-US" altLang="ja-JP" sz="1300">
            <a:latin typeface="ＭＳ Ｐゴシック"/>
          </a:endParaRPr>
        </a:p>
        <a:p>
          <a:r>
            <a:rPr kumimoji="1" lang="ja-JP" altLang="en-US" sz="1300">
              <a:latin typeface="ＭＳ Ｐゴシック"/>
            </a:rPr>
            <a:t>この要因としては、維持補修費は公共施設の老朽化に伴う修繕費の増加、扶助費は医療・福祉サービス費の増加が挙げられる。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岡山県早島町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12,293
12,266
7.62
4,892,960
4,692,305
151,859
3,049,961
4,324,600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14.3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152273</xdr:rowOff>
    </xdr:from>
    <xdr:to>
      <xdr:col>6</xdr:col>
      <xdr:colOff>510540</xdr:colOff>
      <xdr:row>38</xdr:row>
      <xdr:rowOff>30163</xdr:rowOff>
    </xdr:to>
    <xdr:cxnSp macro="">
      <xdr:nvCxnSpPr>
        <xdr:cNvPr id="56" name="直線コネクタ 55"/>
        <xdr:cNvCxnSpPr/>
      </xdr:nvCxnSpPr>
      <xdr:spPr>
        <a:xfrm flipV="1">
          <a:off x="4633595" y="5124323"/>
          <a:ext cx="1270" cy="1420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33990</xdr:rowOff>
    </xdr:from>
    <xdr:ext cx="469744" cy="259045"/>
    <xdr:sp macro="" textlink="">
      <xdr:nvSpPr>
        <xdr:cNvPr id="57" name="議会費最小値テキスト"/>
        <xdr:cNvSpPr txBox="1"/>
      </xdr:nvSpPr>
      <xdr:spPr>
        <a:xfrm>
          <a:off x="4686300" y="654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4,975</a:t>
          </a:r>
          <a:endParaRPr kumimoji="1" lang="ja-JP" altLang="en-US" sz="1000" b="1">
            <a:latin typeface="ＭＳ Ｐゴシック"/>
          </a:endParaRPr>
        </a:p>
      </xdr:txBody>
    </xdr:sp>
    <xdr:clientData/>
  </xdr:oneCellAnchor>
  <xdr:twoCellAnchor>
    <xdr:from>
      <xdr:col>6</xdr:col>
      <xdr:colOff>422275</xdr:colOff>
      <xdr:row>38</xdr:row>
      <xdr:rowOff>30163</xdr:rowOff>
    </xdr:from>
    <xdr:to>
      <xdr:col>6</xdr:col>
      <xdr:colOff>600075</xdr:colOff>
      <xdr:row>38</xdr:row>
      <xdr:rowOff>30163</xdr:rowOff>
    </xdr:to>
    <xdr:cxnSp macro="">
      <xdr:nvCxnSpPr>
        <xdr:cNvPr id="58" name="直線コネクタ 57"/>
        <xdr:cNvCxnSpPr/>
      </xdr:nvCxnSpPr>
      <xdr:spPr>
        <a:xfrm>
          <a:off x="4546600" y="654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98950</xdr:rowOff>
    </xdr:from>
    <xdr:ext cx="534377" cy="259045"/>
    <xdr:sp macro="" textlink="">
      <xdr:nvSpPr>
        <xdr:cNvPr id="59" name="議会費最大値テキスト"/>
        <xdr:cNvSpPr txBox="1"/>
      </xdr:nvSpPr>
      <xdr:spPr>
        <a:xfrm>
          <a:off x="4686300" y="489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12,434</a:t>
          </a:r>
          <a:endParaRPr kumimoji="1" lang="ja-JP" altLang="en-US" sz="1000" b="1">
            <a:latin typeface="ＭＳ Ｐゴシック"/>
          </a:endParaRPr>
        </a:p>
      </xdr:txBody>
    </xdr:sp>
    <xdr:clientData/>
  </xdr:oneCellAnchor>
  <xdr:twoCellAnchor>
    <xdr:from>
      <xdr:col>6</xdr:col>
      <xdr:colOff>422275</xdr:colOff>
      <xdr:row>29</xdr:row>
      <xdr:rowOff>152273</xdr:rowOff>
    </xdr:from>
    <xdr:to>
      <xdr:col>6</xdr:col>
      <xdr:colOff>600075</xdr:colOff>
      <xdr:row>29</xdr:row>
      <xdr:rowOff>152273</xdr:rowOff>
    </xdr:to>
    <xdr:cxnSp macro="">
      <xdr:nvCxnSpPr>
        <xdr:cNvPr id="60" name="直線コネクタ 59"/>
        <xdr:cNvCxnSpPr/>
      </xdr:nvCxnSpPr>
      <xdr:spPr>
        <a:xfrm>
          <a:off x="4546600" y="512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57595</xdr:rowOff>
    </xdr:from>
    <xdr:to>
      <xdr:col>6</xdr:col>
      <xdr:colOff>511175</xdr:colOff>
      <xdr:row>36</xdr:row>
      <xdr:rowOff>123889</xdr:rowOff>
    </xdr:to>
    <xdr:cxnSp macro="">
      <xdr:nvCxnSpPr>
        <xdr:cNvPr id="61" name="直線コネクタ 60"/>
        <xdr:cNvCxnSpPr/>
      </xdr:nvCxnSpPr>
      <xdr:spPr>
        <a:xfrm flipV="1">
          <a:off x="3797300" y="6229795"/>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67962</xdr:rowOff>
    </xdr:from>
    <xdr:ext cx="469744" cy="259045"/>
    <xdr:sp macro="" textlink="">
      <xdr:nvSpPr>
        <xdr:cNvPr id="62" name="議会費平均値テキスト"/>
        <xdr:cNvSpPr txBox="1"/>
      </xdr:nvSpPr>
      <xdr:spPr>
        <a:xfrm>
          <a:off x="4686300" y="5897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45085</xdr:rowOff>
    </xdr:from>
    <xdr:to>
      <xdr:col>6</xdr:col>
      <xdr:colOff>561975</xdr:colOff>
      <xdr:row>35</xdr:row>
      <xdr:rowOff>146685</xdr:rowOff>
    </xdr:to>
    <xdr:sp macro="" textlink="">
      <xdr:nvSpPr>
        <xdr:cNvPr id="63" name="フローチャート : 判断 62"/>
        <xdr:cNvSpPr/>
      </xdr:nvSpPr>
      <xdr:spPr>
        <a:xfrm>
          <a:off x="45847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123889</xdr:rowOff>
    </xdr:from>
    <xdr:to>
      <xdr:col>5</xdr:col>
      <xdr:colOff>358775</xdr:colOff>
      <xdr:row>36</xdr:row>
      <xdr:rowOff>139891</xdr:rowOff>
    </xdr:to>
    <xdr:cxnSp macro="">
      <xdr:nvCxnSpPr>
        <xdr:cNvPr id="64" name="直線コネクタ 63"/>
        <xdr:cNvCxnSpPr/>
      </xdr:nvCxnSpPr>
      <xdr:spPr>
        <a:xfrm flipV="1">
          <a:off x="2908300" y="6296089"/>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62611</xdr:rowOff>
    </xdr:from>
    <xdr:to>
      <xdr:col>5</xdr:col>
      <xdr:colOff>409575</xdr:colOff>
      <xdr:row>35</xdr:row>
      <xdr:rowOff>164211</xdr:rowOff>
    </xdr:to>
    <xdr:sp macro="" textlink="">
      <xdr:nvSpPr>
        <xdr:cNvPr id="65" name="フローチャート : 判断 64"/>
        <xdr:cNvSpPr/>
      </xdr:nvSpPr>
      <xdr:spPr>
        <a:xfrm>
          <a:off x="3746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9288</xdr:rowOff>
    </xdr:from>
    <xdr:ext cx="469744" cy="259045"/>
    <xdr:sp macro="" textlink="">
      <xdr:nvSpPr>
        <xdr:cNvPr id="66" name="テキスト ボックス 65"/>
        <xdr:cNvSpPr txBox="1"/>
      </xdr:nvSpPr>
      <xdr:spPr>
        <a:xfrm>
          <a:off x="3562427"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93409</xdr:rowOff>
    </xdr:from>
    <xdr:to>
      <xdr:col>4</xdr:col>
      <xdr:colOff>155575</xdr:colOff>
      <xdr:row>36</xdr:row>
      <xdr:rowOff>139891</xdr:rowOff>
    </xdr:to>
    <xdr:cxnSp macro="">
      <xdr:nvCxnSpPr>
        <xdr:cNvPr id="67" name="直線コネクタ 66"/>
        <xdr:cNvCxnSpPr/>
      </xdr:nvCxnSpPr>
      <xdr:spPr>
        <a:xfrm>
          <a:off x="2019300" y="6265609"/>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83566</xdr:rowOff>
    </xdr:from>
    <xdr:to>
      <xdr:col>4</xdr:col>
      <xdr:colOff>206375</xdr:colOff>
      <xdr:row>36</xdr:row>
      <xdr:rowOff>13716</xdr:rowOff>
    </xdr:to>
    <xdr:sp macro="" textlink="">
      <xdr:nvSpPr>
        <xdr:cNvPr id="68" name="フローチャート : 判断 67"/>
        <xdr:cNvSpPr/>
      </xdr:nvSpPr>
      <xdr:spPr>
        <a:xfrm>
          <a:off x="2857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30243</xdr:rowOff>
    </xdr:from>
    <xdr:ext cx="469744" cy="259045"/>
    <xdr:sp macro="" textlink="">
      <xdr:nvSpPr>
        <xdr:cNvPr id="69" name="テキスト ボックス 68"/>
        <xdr:cNvSpPr txBox="1"/>
      </xdr:nvSpPr>
      <xdr:spPr>
        <a:xfrm>
          <a:off x="2673427"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123317</xdr:rowOff>
    </xdr:from>
    <xdr:to>
      <xdr:col>2</xdr:col>
      <xdr:colOff>638175</xdr:colOff>
      <xdr:row>36</xdr:row>
      <xdr:rowOff>93409</xdr:rowOff>
    </xdr:to>
    <xdr:cxnSp macro="">
      <xdr:nvCxnSpPr>
        <xdr:cNvPr id="70" name="直線コネクタ 69"/>
        <xdr:cNvCxnSpPr/>
      </xdr:nvCxnSpPr>
      <xdr:spPr>
        <a:xfrm>
          <a:off x="1130300" y="6124067"/>
          <a:ext cx="889000" cy="14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52896</xdr:rowOff>
    </xdr:from>
    <xdr:to>
      <xdr:col>3</xdr:col>
      <xdr:colOff>3175</xdr:colOff>
      <xdr:row>35</xdr:row>
      <xdr:rowOff>154496</xdr:rowOff>
    </xdr:to>
    <xdr:sp macro="" textlink="">
      <xdr:nvSpPr>
        <xdr:cNvPr id="71" name="フローチャート : 判断 70"/>
        <xdr:cNvSpPr/>
      </xdr:nvSpPr>
      <xdr:spPr>
        <a:xfrm>
          <a:off x="1968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171023</xdr:rowOff>
    </xdr:from>
    <xdr:ext cx="469744" cy="259045"/>
    <xdr:sp macro="" textlink="">
      <xdr:nvSpPr>
        <xdr:cNvPr id="72" name="テキスト ボックス 71"/>
        <xdr:cNvSpPr txBox="1"/>
      </xdr:nvSpPr>
      <xdr:spPr>
        <a:xfrm>
          <a:off x="1784427" y="582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40322</xdr:rowOff>
    </xdr:from>
    <xdr:to>
      <xdr:col>1</xdr:col>
      <xdr:colOff>485775</xdr:colOff>
      <xdr:row>34</xdr:row>
      <xdr:rowOff>141922</xdr:rowOff>
    </xdr:to>
    <xdr:sp macro="" textlink="">
      <xdr:nvSpPr>
        <xdr:cNvPr id="73" name="フローチャート : 判断 72"/>
        <xdr:cNvSpPr/>
      </xdr:nvSpPr>
      <xdr:spPr>
        <a:xfrm>
          <a:off x="1079500" y="586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158449</xdr:rowOff>
    </xdr:from>
    <xdr:ext cx="469744" cy="259045"/>
    <xdr:sp macro="" textlink="">
      <xdr:nvSpPr>
        <xdr:cNvPr id="74" name="テキスト ボックス 73"/>
        <xdr:cNvSpPr txBox="1"/>
      </xdr:nvSpPr>
      <xdr:spPr>
        <a:xfrm>
          <a:off x="895427" y="5644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6795</xdr:rowOff>
    </xdr:from>
    <xdr:to>
      <xdr:col>6</xdr:col>
      <xdr:colOff>561975</xdr:colOff>
      <xdr:row>36</xdr:row>
      <xdr:rowOff>108395</xdr:rowOff>
    </xdr:to>
    <xdr:sp macro="" textlink="">
      <xdr:nvSpPr>
        <xdr:cNvPr id="80" name="円/楕円 79"/>
        <xdr:cNvSpPr/>
      </xdr:nvSpPr>
      <xdr:spPr>
        <a:xfrm>
          <a:off x="4584700" y="617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156672</xdr:rowOff>
    </xdr:from>
    <xdr:ext cx="469744" cy="259045"/>
    <xdr:sp macro="" textlink="">
      <xdr:nvSpPr>
        <xdr:cNvPr id="81" name="議会費該当値テキスト"/>
        <xdr:cNvSpPr txBox="1"/>
      </xdr:nvSpPr>
      <xdr:spPr>
        <a:xfrm>
          <a:off x="4686300" y="615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6,631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73089</xdr:rowOff>
    </xdr:from>
    <xdr:to>
      <xdr:col>5</xdr:col>
      <xdr:colOff>409575</xdr:colOff>
      <xdr:row>37</xdr:row>
      <xdr:rowOff>3239</xdr:rowOff>
    </xdr:to>
    <xdr:sp macro="" textlink="">
      <xdr:nvSpPr>
        <xdr:cNvPr id="82" name="円/楕円 81"/>
        <xdr:cNvSpPr/>
      </xdr:nvSpPr>
      <xdr:spPr>
        <a:xfrm>
          <a:off x="3746500" y="624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165816</xdr:rowOff>
    </xdr:from>
    <xdr:ext cx="469744" cy="259045"/>
    <xdr:sp macro="" textlink="">
      <xdr:nvSpPr>
        <xdr:cNvPr id="83" name="テキスト ボックス 82"/>
        <xdr:cNvSpPr txBox="1"/>
      </xdr:nvSpPr>
      <xdr:spPr>
        <a:xfrm>
          <a:off x="3562427" y="633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89091</xdr:rowOff>
    </xdr:from>
    <xdr:to>
      <xdr:col>4</xdr:col>
      <xdr:colOff>206375</xdr:colOff>
      <xdr:row>37</xdr:row>
      <xdr:rowOff>19241</xdr:rowOff>
    </xdr:to>
    <xdr:sp macro="" textlink="">
      <xdr:nvSpPr>
        <xdr:cNvPr id="84" name="円/楕円 83"/>
        <xdr:cNvSpPr/>
      </xdr:nvSpPr>
      <xdr:spPr>
        <a:xfrm>
          <a:off x="2857500" y="626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10368</xdr:rowOff>
    </xdr:from>
    <xdr:ext cx="469744" cy="259045"/>
    <xdr:sp macro="" textlink="">
      <xdr:nvSpPr>
        <xdr:cNvPr id="85" name="テキスト ボックス 84"/>
        <xdr:cNvSpPr txBox="1"/>
      </xdr:nvSpPr>
      <xdr:spPr>
        <a:xfrm>
          <a:off x="2673427" y="635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42609</xdr:rowOff>
    </xdr:from>
    <xdr:to>
      <xdr:col>3</xdr:col>
      <xdr:colOff>3175</xdr:colOff>
      <xdr:row>36</xdr:row>
      <xdr:rowOff>144209</xdr:rowOff>
    </xdr:to>
    <xdr:sp macro="" textlink="">
      <xdr:nvSpPr>
        <xdr:cNvPr id="86" name="円/楕円 85"/>
        <xdr:cNvSpPr/>
      </xdr:nvSpPr>
      <xdr:spPr>
        <a:xfrm>
          <a:off x="1968500" y="621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135336</xdr:rowOff>
    </xdr:from>
    <xdr:ext cx="469744" cy="259045"/>
    <xdr:sp macro="" textlink="">
      <xdr:nvSpPr>
        <xdr:cNvPr id="87" name="テキスト ボックス 86"/>
        <xdr:cNvSpPr txBox="1"/>
      </xdr:nvSpPr>
      <xdr:spPr>
        <a:xfrm>
          <a:off x="1784427" y="630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72517</xdr:rowOff>
    </xdr:from>
    <xdr:to>
      <xdr:col>1</xdr:col>
      <xdr:colOff>485775</xdr:colOff>
      <xdr:row>36</xdr:row>
      <xdr:rowOff>2667</xdr:rowOff>
    </xdr:to>
    <xdr:sp macro="" textlink="">
      <xdr:nvSpPr>
        <xdr:cNvPr id="88" name="円/楕円 87"/>
        <xdr:cNvSpPr/>
      </xdr:nvSpPr>
      <xdr:spPr>
        <a:xfrm>
          <a:off x="1079500" y="607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165244</xdr:rowOff>
    </xdr:from>
    <xdr:ext cx="469744" cy="259045"/>
    <xdr:sp macro="" textlink="">
      <xdr:nvSpPr>
        <xdr:cNvPr id="89" name="テキスト ボックス 88"/>
        <xdr:cNvSpPr txBox="1"/>
      </xdr:nvSpPr>
      <xdr:spPr>
        <a:xfrm>
          <a:off x="895427" y="616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133505</xdr:rowOff>
    </xdr:from>
    <xdr:to>
      <xdr:col>6</xdr:col>
      <xdr:colOff>510540</xdr:colOff>
      <xdr:row>58</xdr:row>
      <xdr:rowOff>142064</xdr:rowOff>
    </xdr:to>
    <xdr:cxnSp macro="">
      <xdr:nvCxnSpPr>
        <xdr:cNvPr id="115" name="直線コネクタ 114"/>
        <xdr:cNvCxnSpPr/>
      </xdr:nvCxnSpPr>
      <xdr:spPr>
        <a:xfrm flipV="1">
          <a:off x="4633595" y="8534555"/>
          <a:ext cx="1270" cy="15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145891</xdr:rowOff>
    </xdr:from>
    <xdr:ext cx="534377" cy="259045"/>
    <xdr:sp macro="" textlink="">
      <xdr:nvSpPr>
        <xdr:cNvPr id="116" name="総務費最小値テキスト"/>
        <xdr:cNvSpPr txBox="1"/>
      </xdr:nvSpPr>
      <xdr:spPr>
        <a:xfrm>
          <a:off x="4686300" y="1008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39,276</a:t>
          </a:r>
          <a:endParaRPr kumimoji="1" lang="ja-JP" altLang="en-US" sz="1000" b="1">
            <a:latin typeface="ＭＳ Ｐゴシック"/>
          </a:endParaRPr>
        </a:p>
      </xdr:txBody>
    </xdr:sp>
    <xdr:clientData/>
  </xdr:oneCellAnchor>
  <xdr:twoCellAnchor>
    <xdr:from>
      <xdr:col>6</xdr:col>
      <xdr:colOff>422275</xdr:colOff>
      <xdr:row>58</xdr:row>
      <xdr:rowOff>142064</xdr:rowOff>
    </xdr:from>
    <xdr:to>
      <xdr:col>6</xdr:col>
      <xdr:colOff>600075</xdr:colOff>
      <xdr:row>58</xdr:row>
      <xdr:rowOff>142064</xdr:rowOff>
    </xdr:to>
    <xdr:cxnSp macro="">
      <xdr:nvCxnSpPr>
        <xdr:cNvPr id="117" name="直線コネクタ 116"/>
        <xdr:cNvCxnSpPr/>
      </xdr:nvCxnSpPr>
      <xdr:spPr>
        <a:xfrm>
          <a:off x="4546600" y="1008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80182</xdr:rowOff>
    </xdr:from>
    <xdr:ext cx="599010" cy="259045"/>
    <xdr:sp macro="" textlink="">
      <xdr:nvSpPr>
        <xdr:cNvPr id="118" name="総務費最大値テキスト"/>
        <xdr:cNvSpPr txBox="1"/>
      </xdr:nvSpPr>
      <xdr:spPr>
        <a:xfrm>
          <a:off x="4686300" y="830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514,397</a:t>
          </a:r>
          <a:endParaRPr kumimoji="1" lang="ja-JP" altLang="en-US" sz="1000" b="1">
            <a:latin typeface="ＭＳ Ｐゴシック"/>
          </a:endParaRPr>
        </a:p>
      </xdr:txBody>
    </xdr:sp>
    <xdr:clientData/>
  </xdr:oneCellAnchor>
  <xdr:twoCellAnchor>
    <xdr:from>
      <xdr:col>6</xdr:col>
      <xdr:colOff>422275</xdr:colOff>
      <xdr:row>49</xdr:row>
      <xdr:rowOff>133505</xdr:rowOff>
    </xdr:from>
    <xdr:to>
      <xdr:col>6</xdr:col>
      <xdr:colOff>600075</xdr:colOff>
      <xdr:row>49</xdr:row>
      <xdr:rowOff>133505</xdr:rowOff>
    </xdr:to>
    <xdr:cxnSp macro="">
      <xdr:nvCxnSpPr>
        <xdr:cNvPr id="119" name="直線コネクタ 118"/>
        <xdr:cNvCxnSpPr/>
      </xdr:nvCxnSpPr>
      <xdr:spPr>
        <a:xfrm>
          <a:off x="4546600" y="853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81188</xdr:rowOff>
    </xdr:from>
    <xdr:to>
      <xdr:col>6</xdr:col>
      <xdr:colOff>511175</xdr:colOff>
      <xdr:row>58</xdr:row>
      <xdr:rowOff>97575</xdr:rowOff>
    </xdr:to>
    <xdr:cxnSp macro="">
      <xdr:nvCxnSpPr>
        <xdr:cNvPr id="120" name="直線コネクタ 119"/>
        <xdr:cNvCxnSpPr/>
      </xdr:nvCxnSpPr>
      <xdr:spPr>
        <a:xfrm flipV="1">
          <a:off x="3797300" y="10025288"/>
          <a:ext cx="838200" cy="1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102012</xdr:rowOff>
    </xdr:from>
    <xdr:ext cx="534377" cy="259045"/>
    <xdr:sp macro="" textlink="">
      <xdr:nvSpPr>
        <xdr:cNvPr id="121" name="総務費平均値テキスト"/>
        <xdr:cNvSpPr txBox="1"/>
      </xdr:nvSpPr>
      <xdr:spPr>
        <a:xfrm>
          <a:off x="4686300" y="9703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79135</xdr:rowOff>
    </xdr:from>
    <xdr:to>
      <xdr:col>6</xdr:col>
      <xdr:colOff>561975</xdr:colOff>
      <xdr:row>58</xdr:row>
      <xdr:rowOff>9285</xdr:rowOff>
    </xdr:to>
    <xdr:sp macro="" textlink="">
      <xdr:nvSpPr>
        <xdr:cNvPr id="122" name="フローチャート : 判断 121"/>
        <xdr:cNvSpPr/>
      </xdr:nvSpPr>
      <xdr:spPr>
        <a:xfrm>
          <a:off x="45847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97575</xdr:rowOff>
    </xdr:from>
    <xdr:to>
      <xdr:col>5</xdr:col>
      <xdr:colOff>358775</xdr:colOff>
      <xdr:row>58</xdr:row>
      <xdr:rowOff>118303</xdr:rowOff>
    </xdr:to>
    <xdr:cxnSp macro="">
      <xdr:nvCxnSpPr>
        <xdr:cNvPr id="123" name="直線コネクタ 122"/>
        <xdr:cNvCxnSpPr/>
      </xdr:nvCxnSpPr>
      <xdr:spPr>
        <a:xfrm flipV="1">
          <a:off x="2908300" y="10041675"/>
          <a:ext cx="889000" cy="2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45185</xdr:rowOff>
    </xdr:from>
    <xdr:to>
      <xdr:col>5</xdr:col>
      <xdr:colOff>409575</xdr:colOff>
      <xdr:row>56</xdr:row>
      <xdr:rowOff>146785</xdr:rowOff>
    </xdr:to>
    <xdr:sp macro="" textlink="">
      <xdr:nvSpPr>
        <xdr:cNvPr id="124" name="フローチャート : 判断 123"/>
        <xdr:cNvSpPr/>
      </xdr:nvSpPr>
      <xdr:spPr>
        <a:xfrm>
          <a:off x="3746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163312</xdr:rowOff>
    </xdr:from>
    <xdr:ext cx="599010" cy="259045"/>
    <xdr:sp macro="" textlink="">
      <xdr:nvSpPr>
        <xdr:cNvPr id="125" name="テキスト ボックス 124"/>
        <xdr:cNvSpPr txBox="1"/>
      </xdr:nvSpPr>
      <xdr:spPr>
        <a:xfrm>
          <a:off x="3497794"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118303</xdr:rowOff>
    </xdr:from>
    <xdr:to>
      <xdr:col>4</xdr:col>
      <xdr:colOff>155575</xdr:colOff>
      <xdr:row>58</xdr:row>
      <xdr:rowOff>118418</xdr:rowOff>
    </xdr:to>
    <xdr:cxnSp macro="">
      <xdr:nvCxnSpPr>
        <xdr:cNvPr id="126" name="直線コネクタ 125"/>
        <xdr:cNvCxnSpPr/>
      </xdr:nvCxnSpPr>
      <xdr:spPr>
        <a:xfrm flipV="1">
          <a:off x="2019300" y="10062403"/>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55583</xdr:rowOff>
    </xdr:from>
    <xdr:to>
      <xdr:col>4</xdr:col>
      <xdr:colOff>206375</xdr:colOff>
      <xdr:row>57</xdr:row>
      <xdr:rowOff>157183</xdr:rowOff>
    </xdr:to>
    <xdr:sp macro="" textlink="">
      <xdr:nvSpPr>
        <xdr:cNvPr id="127" name="フローチャート : 判断 126"/>
        <xdr:cNvSpPr/>
      </xdr:nvSpPr>
      <xdr:spPr>
        <a:xfrm>
          <a:off x="2857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2260</xdr:rowOff>
    </xdr:from>
    <xdr:ext cx="599010" cy="259045"/>
    <xdr:sp macro="" textlink="">
      <xdr:nvSpPr>
        <xdr:cNvPr id="128" name="テキスト ボックス 127"/>
        <xdr:cNvSpPr txBox="1"/>
      </xdr:nvSpPr>
      <xdr:spPr>
        <a:xfrm>
          <a:off x="2608794" y="96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108431</xdr:rowOff>
    </xdr:from>
    <xdr:to>
      <xdr:col>2</xdr:col>
      <xdr:colOff>638175</xdr:colOff>
      <xdr:row>58</xdr:row>
      <xdr:rowOff>118418</xdr:rowOff>
    </xdr:to>
    <xdr:cxnSp macro="">
      <xdr:nvCxnSpPr>
        <xdr:cNvPr id="129" name="直線コネクタ 128"/>
        <xdr:cNvCxnSpPr/>
      </xdr:nvCxnSpPr>
      <xdr:spPr>
        <a:xfrm>
          <a:off x="1130300" y="10052531"/>
          <a:ext cx="889000" cy="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103518</xdr:rowOff>
    </xdr:from>
    <xdr:to>
      <xdr:col>3</xdr:col>
      <xdr:colOff>3175</xdr:colOff>
      <xdr:row>58</xdr:row>
      <xdr:rowOff>33668</xdr:rowOff>
    </xdr:to>
    <xdr:sp macro="" textlink="">
      <xdr:nvSpPr>
        <xdr:cNvPr id="130" name="フローチャート : 判断 129"/>
        <xdr:cNvSpPr/>
      </xdr:nvSpPr>
      <xdr:spPr>
        <a:xfrm>
          <a:off x="1968500" y="98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50195</xdr:rowOff>
    </xdr:from>
    <xdr:ext cx="534377" cy="259045"/>
    <xdr:sp macro="" textlink="">
      <xdr:nvSpPr>
        <xdr:cNvPr id="131" name="テキスト ボックス 130"/>
        <xdr:cNvSpPr txBox="1"/>
      </xdr:nvSpPr>
      <xdr:spPr>
        <a:xfrm>
          <a:off x="1752111" y="965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80373</xdr:rowOff>
    </xdr:from>
    <xdr:to>
      <xdr:col>1</xdr:col>
      <xdr:colOff>485775</xdr:colOff>
      <xdr:row>58</xdr:row>
      <xdr:rowOff>10523</xdr:rowOff>
    </xdr:to>
    <xdr:sp macro="" textlink="">
      <xdr:nvSpPr>
        <xdr:cNvPr id="132" name="フローチャート : 判断 131"/>
        <xdr:cNvSpPr/>
      </xdr:nvSpPr>
      <xdr:spPr>
        <a:xfrm>
          <a:off x="1079500" y="985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27050</xdr:rowOff>
    </xdr:from>
    <xdr:ext cx="534377" cy="259045"/>
    <xdr:sp macro="" textlink="">
      <xdr:nvSpPr>
        <xdr:cNvPr id="133" name="テキスト ボックス 132"/>
        <xdr:cNvSpPr txBox="1"/>
      </xdr:nvSpPr>
      <xdr:spPr>
        <a:xfrm>
          <a:off x="863111" y="962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95,111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30388</xdr:rowOff>
    </xdr:from>
    <xdr:to>
      <xdr:col>6</xdr:col>
      <xdr:colOff>561975</xdr:colOff>
      <xdr:row>58</xdr:row>
      <xdr:rowOff>131988</xdr:rowOff>
    </xdr:to>
    <xdr:sp macro="" textlink="">
      <xdr:nvSpPr>
        <xdr:cNvPr id="139" name="円/楕円 138"/>
        <xdr:cNvSpPr/>
      </xdr:nvSpPr>
      <xdr:spPr>
        <a:xfrm>
          <a:off x="4584700" y="997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116765</xdr:rowOff>
    </xdr:from>
    <xdr:ext cx="534377" cy="259045"/>
    <xdr:sp macro="" textlink="">
      <xdr:nvSpPr>
        <xdr:cNvPr id="140" name="総務費該当値テキスト"/>
        <xdr:cNvSpPr txBox="1"/>
      </xdr:nvSpPr>
      <xdr:spPr>
        <a:xfrm>
          <a:off x="4686300" y="98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57,917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46775</xdr:rowOff>
    </xdr:from>
    <xdr:to>
      <xdr:col>5</xdr:col>
      <xdr:colOff>409575</xdr:colOff>
      <xdr:row>58</xdr:row>
      <xdr:rowOff>148375</xdr:rowOff>
    </xdr:to>
    <xdr:sp macro="" textlink="">
      <xdr:nvSpPr>
        <xdr:cNvPr id="141" name="円/楕円 140"/>
        <xdr:cNvSpPr/>
      </xdr:nvSpPr>
      <xdr:spPr>
        <a:xfrm>
          <a:off x="3746500" y="999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139502</xdr:rowOff>
    </xdr:from>
    <xdr:ext cx="534377" cy="259045"/>
    <xdr:sp macro="" textlink="">
      <xdr:nvSpPr>
        <xdr:cNvPr id="142" name="テキスト ボックス 141"/>
        <xdr:cNvSpPr txBox="1"/>
      </xdr:nvSpPr>
      <xdr:spPr>
        <a:xfrm>
          <a:off x="3530111" y="1008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52,899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67503</xdr:rowOff>
    </xdr:from>
    <xdr:to>
      <xdr:col>4</xdr:col>
      <xdr:colOff>206375</xdr:colOff>
      <xdr:row>58</xdr:row>
      <xdr:rowOff>169103</xdr:rowOff>
    </xdr:to>
    <xdr:sp macro="" textlink="">
      <xdr:nvSpPr>
        <xdr:cNvPr id="143" name="円/楕円 142"/>
        <xdr:cNvSpPr/>
      </xdr:nvSpPr>
      <xdr:spPr>
        <a:xfrm>
          <a:off x="2857500" y="1001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160230</xdr:rowOff>
    </xdr:from>
    <xdr:ext cx="534377" cy="259045"/>
    <xdr:sp macro="" textlink="">
      <xdr:nvSpPr>
        <xdr:cNvPr id="144" name="テキスト ボックス 143"/>
        <xdr:cNvSpPr txBox="1"/>
      </xdr:nvSpPr>
      <xdr:spPr>
        <a:xfrm>
          <a:off x="2641111" y="1010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46,552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67618</xdr:rowOff>
    </xdr:from>
    <xdr:to>
      <xdr:col>3</xdr:col>
      <xdr:colOff>3175</xdr:colOff>
      <xdr:row>58</xdr:row>
      <xdr:rowOff>169218</xdr:rowOff>
    </xdr:to>
    <xdr:sp macro="" textlink="">
      <xdr:nvSpPr>
        <xdr:cNvPr id="145" name="円/楕円 144"/>
        <xdr:cNvSpPr/>
      </xdr:nvSpPr>
      <xdr:spPr>
        <a:xfrm>
          <a:off x="1968500" y="100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160345</xdr:rowOff>
    </xdr:from>
    <xdr:ext cx="534377" cy="259045"/>
    <xdr:sp macro="" textlink="">
      <xdr:nvSpPr>
        <xdr:cNvPr id="146" name="テキスト ボックス 145"/>
        <xdr:cNvSpPr txBox="1"/>
      </xdr:nvSpPr>
      <xdr:spPr>
        <a:xfrm>
          <a:off x="1752111" y="1010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46,517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57631</xdr:rowOff>
    </xdr:from>
    <xdr:to>
      <xdr:col>1</xdr:col>
      <xdr:colOff>485775</xdr:colOff>
      <xdr:row>58</xdr:row>
      <xdr:rowOff>159231</xdr:rowOff>
    </xdr:to>
    <xdr:sp macro="" textlink="">
      <xdr:nvSpPr>
        <xdr:cNvPr id="147" name="円/楕円 146"/>
        <xdr:cNvSpPr/>
      </xdr:nvSpPr>
      <xdr:spPr>
        <a:xfrm>
          <a:off x="1079500" y="1000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150358</xdr:rowOff>
    </xdr:from>
    <xdr:ext cx="534377" cy="259045"/>
    <xdr:sp macro="" textlink="">
      <xdr:nvSpPr>
        <xdr:cNvPr id="148" name="テキスト ボックス 147"/>
        <xdr:cNvSpPr txBox="1"/>
      </xdr:nvSpPr>
      <xdr:spPr>
        <a:xfrm>
          <a:off x="863111" y="1009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49,575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11967</xdr:rowOff>
    </xdr:from>
    <xdr:to>
      <xdr:col>6</xdr:col>
      <xdr:colOff>510540</xdr:colOff>
      <xdr:row>79</xdr:row>
      <xdr:rowOff>44591</xdr:rowOff>
    </xdr:to>
    <xdr:cxnSp macro="">
      <xdr:nvCxnSpPr>
        <xdr:cNvPr id="175" name="直線コネクタ 174"/>
        <xdr:cNvCxnSpPr/>
      </xdr:nvCxnSpPr>
      <xdr:spPr>
        <a:xfrm flipV="1">
          <a:off x="4633595" y="12184917"/>
          <a:ext cx="1270" cy="1404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48418</xdr:rowOff>
    </xdr:from>
    <xdr:ext cx="534377" cy="259045"/>
    <xdr:sp macro="" textlink="">
      <xdr:nvSpPr>
        <xdr:cNvPr id="176" name="民生費最小値テキスト"/>
        <xdr:cNvSpPr txBox="1"/>
      </xdr:nvSpPr>
      <xdr:spPr>
        <a:xfrm>
          <a:off x="4686300" y="1359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94,987</a:t>
          </a:r>
          <a:endParaRPr kumimoji="1" lang="ja-JP" altLang="en-US" sz="1000" b="1">
            <a:latin typeface="ＭＳ Ｐゴシック"/>
          </a:endParaRPr>
        </a:p>
      </xdr:txBody>
    </xdr:sp>
    <xdr:clientData/>
  </xdr:oneCellAnchor>
  <xdr:twoCellAnchor>
    <xdr:from>
      <xdr:col>6</xdr:col>
      <xdr:colOff>422275</xdr:colOff>
      <xdr:row>79</xdr:row>
      <xdr:rowOff>44591</xdr:rowOff>
    </xdr:from>
    <xdr:to>
      <xdr:col>6</xdr:col>
      <xdr:colOff>600075</xdr:colOff>
      <xdr:row>79</xdr:row>
      <xdr:rowOff>44591</xdr:rowOff>
    </xdr:to>
    <xdr:cxnSp macro="">
      <xdr:nvCxnSpPr>
        <xdr:cNvPr id="177" name="直線コネクタ 176"/>
        <xdr:cNvCxnSpPr/>
      </xdr:nvCxnSpPr>
      <xdr:spPr>
        <a:xfrm>
          <a:off x="4546600" y="1358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130094</xdr:rowOff>
    </xdr:from>
    <xdr:ext cx="599010" cy="259045"/>
    <xdr:sp macro="" textlink="">
      <xdr:nvSpPr>
        <xdr:cNvPr id="178" name="民生費最大値テキスト"/>
        <xdr:cNvSpPr txBox="1"/>
      </xdr:nvSpPr>
      <xdr:spPr>
        <a:xfrm>
          <a:off x="4686300" y="119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223,984</a:t>
          </a:r>
          <a:endParaRPr kumimoji="1" lang="ja-JP" altLang="en-US" sz="1000" b="1">
            <a:latin typeface="ＭＳ Ｐゴシック"/>
          </a:endParaRPr>
        </a:p>
      </xdr:txBody>
    </xdr:sp>
    <xdr:clientData/>
  </xdr:oneCellAnchor>
  <xdr:twoCellAnchor>
    <xdr:from>
      <xdr:col>6</xdr:col>
      <xdr:colOff>422275</xdr:colOff>
      <xdr:row>71</xdr:row>
      <xdr:rowOff>11967</xdr:rowOff>
    </xdr:from>
    <xdr:to>
      <xdr:col>6</xdr:col>
      <xdr:colOff>600075</xdr:colOff>
      <xdr:row>71</xdr:row>
      <xdr:rowOff>11967</xdr:rowOff>
    </xdr:to>
    <xdr:cxnSp macro="">
      <xdr:nvCxnSpPr>
        <xdr:cNvPr id="179" name="直線コネクタ 178"/>
        <xdr:cNvCxnSpPr/>
      </xdr:nvCxnSpPr>
      <xdr:spPr>
        <a:xfrm>
          <a:off x="4546600" y="121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87863</xdr:rowOff>
    </xdr:from>
    <xdr:to>
      <xdr:col>6</xdr:col>
      <xdr:colOff>511175</xdr:colOff>
      <xdr:row>77</xdr:row>
      <xdr:rowOff>129098</xdr:rowOff>
    </xdr:to>
    <xdr:cxnSp macro="">
      <xdr:nvCxnSpPr>
        <xdr:cNvPr id="180" name="直線コネクタ 179"/>
        <xdr:cNvCxnSpPr/>
      </xdr:nvCxnSpPr>
      <xdr:spPr>
        <a:xfrm>
          <a:off x="3797300" y="13289513"/>
          <a:ext cx="838200" cy="4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24637</xdr:rowOff>
    </xdr:from>
    <xdr:ext cx="599010" cy="259045"/>
    <xdr:sp macro="" textlink="">
      <xdr:nvSpPr>
        <xdr:cNvPr id="181" name="民生費平均値テキスト"/>
        <xdr:cNvSpPr txBox="1"/>
      </xdr:nvSpPr>
      <xdr:spPr>
        <a:xfrm>
          <a:off x="4686300" y="12883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1760</xdr:rowOff>
    </xdr:from>
    <xdr:to>
      <xdr:col>6</xdr:col>
      <xdr:colOff>561975</xdr:colOff>
      <xdr:row>76</xdr:row>
      <xdr:rowOff>103360</xdr:rowOff>
    </xdr:to>
    <xdr:sp macro="" textlink="">
      <xdr:nvSpPr>
        <xdr:cNvPr id="182" name="フローチャート : 判断 181"/>
        <xdr:cNvSpPr/>
      </xdr:nvSpPr>
      <xdr:spPr>
        <a:xfrm>
          <a:off x="4584700" y="130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87863</xdr:rowOff>
    </xdr:from>
    <xdr:to>
      <xdr:col>5</xdr:col>
      <xdr:colOff>358775</xdr:colOff>
      <xdr:row>77</xdr:row>
      <xdr:rowOff>160089</xdr:rowOff>
    </xdr:to>
    <xdr:cxnSp macro="">
      <xdr:nvCxnSpPr>
        <xdr:cNvPr id="183" name="直線コネクタ 182"/>
        <xdr:cNvCxnSpPr/>
      </xdr:nvCxnSpPr>
      <xdr:spPr>
        <a:xfrm flipV="1">
          <a:off x="2908300" y="13289513"/>
          <a:ext cx="889000" cy="7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20016</xdr:rowOff>
    </xdr:from>
    <xdr:to>
      <xdr:col>5</xdr:col>
      <xdr:colOff>409575</xdr:colOff>
      <xdr:row>76</xdr:row>
      <xdr:rowOff>121616</xdr:rowOff>
    </xdr:to>
    <xdr:sp macro="" textlink="">
      <xdr:nvSpPr>
        <xdr:cNvPr id="184" name="フローチャート : 判断 183"/>
        <xdr:cNvSpPr/>
      </xdr:nvSpPr>
      <xdr:spPr>
        <a:xfrm>
          <a:off x="3746500" y="1305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138142</xdr:rowOff>
    </xdr:from>
    <xdr:ext cx="599010" cy="259045"/>
    <xdr:sp macro="" textlink="">
      <xdr:nvSpPr>
        <xdr:cNvPr id="185" name="テキスト ボックス 184"/>
        <xdr:cNvSpPr txBox="1"/>
      </xdr:nvSpPr>
      <xdr:spPr>
        <a:xfrm>
          <a:off x="3497794" y="1282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104507</xdr:rowOff>
    </xdr:from>
    <xdr:to>
      <xdr:col>4</xdr:col>
      <xdr:colOff>155575</xdr:colOff>
      <xdr:row>77</xdr:row>
      <xdr:rowOff>160089</xdr:rowOff>
    </xdr:to>
    <xdr:cxnSp macro="">
      <xdr:nvCxnSpPr>
        <xdr:cNvPr id="186" name="直線コネクタ 185"/>
        <xdr:cNvCxnSpPr/>
      </xdr:nvCxnSpPr>
      <xdr:spPr>
        <a:xfrm>
          <a:off x="2019300" y="13134707"/>
          <a:ext cx="889000" cy="22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145190</xdr:rowOff>
    </xdr:from>
    <xdr:to>
      <xdr:col>4</xdr:col>
      <xdr:colOff>206375</xdr:colOff>
      <xdr:row>77</xdr:row>
      <xdr:rowOff>75340</xdr:rowOff>
    </xdr:to>
    <xdr:sp macro="" textlink="">
      <xdr:nvSpPr>
        <xdr:cNvPr id="187" name="フローチャート : 判断 186"/>
        <xdr:cNvSpPr/>
      </xdr:nvSpPr>
      <xdr:spPr>
        <a:xfrm>
          <a:off x="2857500" y="1317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91867</xdr:rowOff>
    </xdr:from>
    <xdr:ext cx="599010" cy="259045"/>
    <xdr:sp macro="" textlink="">
      <xdr:nvSpPr>
        <xdr:cNvPr id="188" name="テキスト ボックス 187"/>
        <xdr:cNvSpPr txBox="1"/>
      </xdr:nvSpPr>
      <xdr:spPr>
        <a:xfrm>
          <a:off x="2608794" y="1295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104507</xdr:rowOff>
    </xdr:from>
    <xdr:to>
      <xdr:col>2</xdr:col>
      <xdr:colOff>638175</xdr:colOff>
      <xdr:row>78</xdr:row>
      <xdr:rowOff>148180</xdr:rowOff>
    </xdr:to>
    <xdr:cxnSp macro="">
      <xdr:nvCxnSpPr>
        <xdr:cNvPr id="189" name="直線コネクタ 188"/>
        <xdr:cNvCxnSpPr/>
      </xdr:nvCxnSpPr>
      <xdr:spPr>
        <a:xfrm flipV="1">
          <a:off x="1130300" y="13134707"/>
          <a:ext cx="889000" cy="38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156663</xdr:rowOff>
    </xdr:from>
    <xdr:to>
      <xdr:col>3</xdr:col>
      <xdr:colOff>3175</xdr:colOff>
      <xdr:row>77</xdr:row>
      <xdr:rowOff>86813</xdr:rowOff>
    </xdr:to>
    <xdr:sp macro="" textlink="">
      <xdr:nvSpPr>
        <xdr:cNvPr id="190" name="フローチャート : 判断 189"/>
        <xdr:cNvSpPr/>
      </xdr:nvSpPr>
      <xdr:spPr>
        <a:xfrm>
          <a:off x="1968500" y="1318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77940</xdr:rowOff>
    </xdr:from>
    <xdr:ext cx="599010" cy="259045"/>
    <xdr:sp macro="" textlink="">
      <xdr:nvSpPr>
        <xdr:cNvPr id="191" name="テキスト ボックス 190"/>
        <xdr:cNvSpPr txBox="1"/>
      </xdr:nvSpPr>
      <xdr:spPr>
        <a:xfrm>
          <a:off x="1719794" y="1327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161595</xdr:rowOff>
    </xdr:from>
    <xdr:to>
      <xdr:col>1</xdr:col>
      <xdr:colOff>485775</xdr:colOff>
      <xdr:row>77</xdr:row>
      <xdr:rowOff>91745</xdr:rowOff>
    </xdr:to>
    <xdr:sp macro="" textlink="">
      <xdr:nvSpPr>
        <xdr:cNvPr id="192" name="フローチャート : 判断 191"/>
        <xdr:cNvSpPr/>
      </xdr:nvSpPr>
      <xdr:spPr>
        <a:xfrm>
          <a:off x="1079500" y="1319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108272</xdr:rowOff>
    </xdr:from>
    <xdr:ext cx="599010" cy="259045"/>
    <xdr:sp macro="" textlink="">
      <xdr:nvSpPr>
        <xdr:cNvPr id="193" name="テキスト ボックス 192"/>
        <xdr:cNvSpPr txBox="1"/>
      </xdr:nvSpPr>
      <xdr:spPr>
        <a:xfrm>
          <a:off x="830794" y="12967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126,822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78298</xdr:rowOff>
    </xdr:from>
    <xdr:to>
      <xdr:col>6</xdr:col>
      <xdr:colOff>561975</xdr:colOff>
      <xdr:row>78</xdr:row>
      <xdr:rowOff>8448</xdr:rowOff>
    </xdr:to>
    <xdr:sp macro="" textlink="">
      <xdr:nvSpPr>
        <xdr:cNvPr id="199" name="円/楕円 198"/>
        <xdr:cNvSpPr/>
      </xdr:nvSpPr>
      <xdr:spPr>
        <a:xfrm>
          <a:off x="4584700" y="1327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56725</xdr:rowOff>
    </xdr:from>
    <xdr:ext cx="599010" cy="259045"/>
    <xdr:sp macro="" textlink="">
      <xdr:nvSpPr>
        <xdr:cNvPr id="200" name="民生費該当値テキスト"/>
        <xdr:cNvSpPr txBox="1"/>
      </xdr:nvSpPr>
      <xdr:spPr>
        <a:xfrm>
          <a:off x="4686300" y="13258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118,724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37063</xdr:rowOff>
    </xdr:from>
    <xdr:to>
      <xdr:col>5</xdr:col>
      <xdr:colOff>409575</xdr:colOff>
      <xdr:row>77</xdr:row>
      <xdr:rowOff>138663</xdr:rowOff>
    </xdr:to>
    <xdr:sp macro="" textlink="">
      <xdr:nvSpPr>
        <xdr:cNvPr id="201" name="円/楕円 200"/>
        <xdr:cNvSpPr/>
      </xdr:nvSpPr>
      <xdr:spPr>
        <a:xfrm>
          <a:off x="3746500" y="1323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129790</xdr:rowOff>
    </xdr:from>
    <xdr:ext cx="599010" cy="259045"/>
    <xdr:sp macro="" textlink="">
      <xdr:nvSpPr>
        <xdr:cNvPr id="202" name="テキスト ボックス 201"/>
        <xdr:cNvSpPr txBox="1"/>
      </xdr:nvSpPr>
      <xdr:spPr>
        <a:xfrm>
          <a:off x="3497794" y="1333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122,512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109289</xdr:rowOff>
    </xdr:from>
    <xdr:to>
      <xdr:col>4</xdr:col>
      <xdr:colOff>206375</xdr:colOff>
      <xdr:row>78</xdr:row>
      <xdr:rowOff>39439</xdr:rowOff>
    </xdr:to>
    <xdr:sp macro="" textlink="">
      <xdr:nvSpPr>
        <xdr:cNvPr id="203" name="円/楕円 202"/>
        <xdr:cNvSpPr/>
      </xdr:nvSpPr>
      <xdr:spPr>
        <a:xfrm>
          <a:off x="2857500" y="1331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30566</xdr:rowOff>
    </xdr:from>
    <xdr:ext cx="599010" cy="259045"/>
    <xdr:sp macro="" textlink="">
      <xdr:nvSpPr>
        <xdr:cNvPr id="204" name="テキスト ボックス 203"/>
        <xdr:cNvSpPr txBox="1"/>
      </xdr:nvSpPr>
      <xdr:spPr>
        <a:xfrm>
          <a:off x="2608794" y="13403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115,877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53707</xdr:rowOff>
    </xdr:from>
    <xdr:to>
      <xdr:col>3</xdr:col>
      <xdr:colOff>3175</xdr:colOff>
      <xdr:row>76</xdr:row>
      <xdr:rowOff>155307</xdr:rowOff>
    </xdr:to>
    <xdr:sp macro="" textlink="">
      <xdr:nvSpPr>
        <xdr:cNvPr id="205" name="円/楕円 204"/>
        <xdr:cNvSpPr/>
      </xdr:nvSpPr>
      <xdr:spPr>
        <a:xfrm>
          <a:off x="1968500" y="1308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384</xdr:rowOff>
    </xdr:from>
    <xdr:ext cx="599010" cy="259045"/>
    <xdr:sp macro="" textlink="">
      <xdr:nvSpPr>
        <xdr:cNvPr id="206" name="テキスト ボックス 205"/>
        <xdr:cNvSpPr txBox="1"/>
      </xdr:nvSpPr>
      <xdr:spPr>
        <a:xfrm>
          <a:off x="1719794" y="128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136,733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97380</xdr:rowOff>
    </xdr:from>
    <xdr:to>
      <xdr:col>1</xdr:col>
      <xdr:colOff>485775</xdr:colOff>
      <xdr:row>79</xdr:row>
      <xdr:rowOff>27530</xdr:rowOff>
    </xdr:to>
    <xdr:sp macro="" textlink="">
      <xdr:nvSpPr>
        <xdr:cNvPr id="207" name="円/楕円 206"/>
        <xdr:cNvSpPr/>
      </xdr:nvSpPr>
      <xdr:spPr>
        <a:xfrm>
          <a:off x="1079500" y="1347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18657</xdr:rowOff>
    </xdr:from>
    <xdr:ext cx="599010" cy="259045"/>
    <xdr:sp macro="" textlink="">
      <xdr:nvSpPr>
        <xdr:cNvPr id="208" name="テキスト ボックス 207"/>
        <xdr:cNvSpPr txBox="1"/>
      </xdr:nvSpPr>
      <xdr:spPr>
        <a:xfrm>
          <a:off x="830794" y="1356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101,221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139700</xdr:rowOff>
    </xdr:from>
    <xdr:to>
      <xdr:col>7</xdr:col>
      <xdr:colOff>638175</xdr:colOff>
      <xdr:row>99</xdr:row>
      <xdr:rowOff>139700</xdr:rowOff>
    </xdr:to>
    <xdr:cxnSp macro="">
      <xdr:nvCxnSpPr>
        <xdr:cNvPr id="219" name="直線コネクタ 21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168927</xdr:rowOff>
    </xdr:from>
    <xdr:ext cx="248786" cy="259045"/>
    <xdr:sp macro="" textlink="">
      <xdr:nvSpPr>
        <xdr:cNvPr id="220" name="テキスト ボックス 21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21" name="直線コネクタ 22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2" name="テキスト ボックス 22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3" name="直線コネクタ 22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4" name="テキスト ボックス 22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7" name="直線コネクタ 22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8" name="テキスト ボックス 22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9" name="直線コネクタ 22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0" name="テキスト ボックス 22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31" name="直線コネクタ 23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2" name="テキスト ボックス 23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164579</xdr:rowOff>
    </xdr:from>
    <xdr:to>
      <xdr:col>6</xdr:col>
      <xdr:colOff>510540</xdr:colOff>
      <xdr:row>98</xdr:row>
      <xdr:rowOff>128632</xdr:rowOff>
    </xdr:to>
    <xdr:cxnSp macro="">
      <xdr:nvCxnSpPr>
        <xdr:cNvPr id="236" name="直線コネクタ 235"/>
        <xdr:cNvCxnSpPr/>
      </xdr:nvCxnSpPr>
      <xdr:spPr>
        <a:xfrm flipV="1">
          <a:off x="4633595" y="15595079"/>
          <a:ext cx="1270" cy="133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132459</xdr:rowOff>
    </xdr:from>
    <xdr:ext cx="534377" cy="259045"/>
    <xdr:sp macro="" textlink="">
      <xdr:nvSpPr>
        <xdr:cNvPr id="237" name="衛生費最小値テキスト"/>
        <xdr:cNvSpPr txBox="1"/>
      </xdr:nvSpPr>
      <xdr:spPr>
        <a:xfrm>
          <a:off x="4686300" y="1693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a:t>
          </a:r>
          <a:endParaRPr kumimoji="1" lang="ja-JP" altLang="en-US" sz="1000" b="1">
            <a:latin typeface="ＭＳ Ｐゴシック"/>
          </a:endParaRPr>
        </a:p>
      </xdr:txBody>
    </xdr:sp>
    <xdr:clientData/>
  </xdr:oneCellAnchor>
  <xdr:twoCellAnchor>
    <xdr:from>
      <xdr:col>6</xdr:col>
      <xdr:colOff>422275</xdr:colOff>
      <xdr:row>98</xdr:row>
      <xdr:rowOff>128632</xdr:rowOff>
    </xdr:from>
    <xdr:to>
      <xdr:col>6</xdr:col>
      <xdr:colOff>600075</xdr:colOff>
      <xdr:row>98</xdr:row>
      <xdr:rowOff>128632</xdr:rowOff>
    </xdr:to>
    <xdr:cxnSp macro="">
      <xdr:nvCxnSpPr>
        <xdr:cNvPr id="238" name="直線コネクタ 237"/>
        <xdr:cNvCxnSpPr/>
      </xdr:nvCxnSpPr>
      <xdr:spPr>
        <a:xfrm>
          <a:off x="4546600" y="1693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111256</xdr:rowOff>
    </xdr:from>
    <xdr:ext cx="599010" cy="259045"/>
    <xdr:sp macro="" textlink="">
      <xdr:nvSpPr>
        <xdr:cNvPr id="239" name="衛生費最大値テキスト"/>
        <xdr:cNvSpPr txBox="1"/>
      </xdr:nvSpPr>
      <xdr:spPr>
        <a:xfrm>
          <a:off x="4686300" y="1537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159,388</a:t>
          </a:r>
          <a:endParaRPr kumimoji="1" lang="ja-JP" altLang="en-US" sz="1000" b="1">
            <a:latin typeface="ＭＳ Ｐゴシック"/>
          </a:endParaRPr>
        </a:p>
      </xdr:txBody>
    </xdr:sp>
    <xdr:clientData/>
  </xdr:oneCellAnchor>
  <xdr:twoCellAnchor>
    <xdr:from>
      <xdr:col>6</xdr:col>
      <xdr:colOff>422275</xdr:colOff>
      <xdr:row>90</xdr:row>
      <xdr:rowOff>164579</xdr:rowOff>
    </xdr:from>
    <xdr:to>
      <xdr:col>6</xdr:col>
      <xdr:colOff>600075</xdr:colOff>
      <xdr:row>90</xdr:row>
      <xdr:rowOff>164579</xdr:rowOff>
    </xdr:to>
    <xdr:cxnSp macro="">
      <xdr:nvCxnSpPr>
        <xdr:cNvPr id="240" name="直線コネクタ 239"/>
        <xdr:cNvCxnSpPr/>
      </xdr:nvCxnSpPr>
      <xdr:spPr>
        <a:xfrm>
          <a:off x="4546600" y="1559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20610</xdr:rowOff>
    </xdr:from>
    <xdr:to>
      <xdr:col>6</xdr:col>
      <xdr:colOff>511175</xdr:colOff>
      <xdr:row>98</xdr:row>
      <xdr:rowOff>20971</xdr:rowOff>
    </xdr:to>
    <xdr:cxnSp macro="">
      <xdr:nvCxnSpPr>
        <xdr:cNvPr id="241" name="直線コネクタ 240"/>
        <xdr:cNvCxnSpPr/>
      </xdr:nvCxnSpPr>
      <xdr:spPr>
        <a:xfrm flipV="1">
          <a:off x="3797300" y="16822710"/>
          <a:ext cx="83820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144409</xdr:rowOff>
    </xdr:from>
    <xdr:ext cx="534377" cy="259045"/>
    <xdr:sp macro="" textlink="">
      <xdr:nvSpPr>
        <xdr:cNvPr id="242" name="衛生費平均値テキスト"/>
        <xdr:cNvSpPr txBox="1"/>
      </xdr:nvSpPr>
      <xdr:spPr>
        <a:xfrm>
          <a:off x="4686300" y="16432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121532</xdr:rowOff>
    </xdr:from>
    <xdr:to>
      <xdr:col>6</xdr:col>
      <xdr:colOff>561975</xdr:colOff>
      <xdr:row>97</xdr:row>
      <xdr:rowOff>51682</xdr:rowOff>
    </xdr:to>
    <xdr:sp macro="" textlink="">
      <xdr:nvSpPr>
        <xdr:cNvPr id="243" name="フローチャート : 判断 242"/>
        <xdr:cNvSpPr/>
      </xdr:nvSpPr>
      <xdr:spPr>
        <a:xfrm>
          <a:off x="4584700" y="1658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20971</xdr:rowOff>
    </xdr:from>
    <xdr:to>
      <xdr:col>5</xdr:col>
      <xdr:colOff>358775</xdr:colOff>
      <xdr:row>98</xdr:row>
      <xdr:rowOff>40660</xdr:rowOff>
    </xdr:to>
    <xdr:cxnSp macro="">
      <xdr:nvCxnSpPr>
        <xdr:cNvPr id="244" name="直線コネクタ 243"/>
        <xdr:cNvCxnSpPr/>
      </xdr:nvCxnSpPr>
      <xdr:spPr>
        <a:xfrm flipV="1">
          <a:off x="2908300" y="16823071"/>
          <a:ext cx="889000" cy="1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100797</xdr:rowOff>
    </xdr:from>
    <xdr:to>
      <xdr:col>5</xdr:col>
      <xdr:colOff>409575</xdr:colOff>
      <xdr:row>97</xdr:row>
      <xdr:rowOff>30947</xdr:rowOff>
    </xdr:to>
    <xdr:sp macro="" textlink="">
      <xdr:nvSpPr>
        <xdr:cNvPr id="245" name="フローチャート : 判断 244"/>
        <xdr:cNvSpPr/>
      </xdr:nvSpPr>
      <xdr:spPr>
        <a:xfrm>
          <a:off x="3746500" y="16559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47474</xdr:rowOff>
    </xdr:from>
    <xdr:ext cx="534377" cy="259045"/>
    <xdr:sp macro="" textlink="">
      <xdr:nvSpPr>
        <xdr:cNvPr id="246" name="テキスト ボックス 245"/>
        <xdr:cNvSpPr txBox="1"/>
      </xdr:nvSpPr>
      <xdr:spPr>
        <a:xfrm>
          <a:off x="3530111" y="1633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40660</xdr:rowOff>
    </xdr:from>
    <xdr:to>
      <xdr:col>4</xdr:col>
      <xdr:colOff>155575</xdr:colOff>
      <xdr:row>98</xdr:row>
      <xdr:rowOff>43802</xdr:rowOff>
    </xdr:to>
    <xdr:cxnSp macro="">
      <xdr:nvCxnSpPr>
        <xdr:cNvPr id="247" name="直線コネクタ 246"/>
        <xdr:cNvCxnSpPr/>
      </xdr:nvCxnSpPr>
      <xdr:spPr>
        <a:xfrm flipV="1">
          <a:off x="2019300" y="16842760"/>
          <a:ext cx="889000" cy="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137534</xdr:rowOff>
    </xdr:from>
    <xdr:to>
      <xdr:col>4</xdr:col>
      <xdr:colOff>206375</xdr:colOff>
      <xdr:row>97</xdr:row>
      <xdr:rowOff>67684</xdr:rowOff>
    </xdr:to>
    <xdr:sp macro="" textlink="">
      <xdr:nvSpPr>
        <xdr:cNvPr id="248" name="フローチャート : 判断 247"/>
        <xdr:cNvSpPr/>
      </xdr:nvSpPr>
      <xdr:spPr>
        <a:xfrm>
          <a:off x="2857500" y="1659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84211</xdr:rowOff>
    </xdr:from>
    <xdr:ext cx="534377" cy="259045"/>
    <xdr:sp macro="" textlink="">
      <xdr:nvSpPr>
        <xdr:cNvPr id="249" name="テキスト ボックス 248"/>
        <xdr:cNvSpPr txBox="1"/>
      </xdr:nvSpPr>
      <xdr:spPr>
        <a:xfrm>
          <a:off x="2641111" y="1637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43802</xdr:rowOff>
    </xdr:from>
    <xdr:to>
      <xdr:col>2</xdr:col>
      <xdr:colOff>638175</xdr:colOff>
      <xdr:row>98</xdr:row>
      <xdr:rowOff>44622</xdr:rowOff>
    </xdr:to>
    <xdr:cxnSp macro="">
      <xdr:nvCxnSpPr>
        <xdr:cNvPr id="250" name="直線コネクタ 249"/>
        <xdr:cNvCxnSpPr/>
      </xdr:nvCxnSpPr>
      <xdr:spPr>
        <a:xfrm flipV="1">
          <a:off x="1130300" y="16845902"/>
          <a:ext cx="889000" cy="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154527</xdr:rowOff>
    </xdr:from>
    <xdr:to>
      <xdr:col>3</xdr:col>
      <xdr:colOff>3175</xdr:colOff>
      <xdr:row>97</xdr:row>
      <xdr:rowOff>84677</xdr:rowOff>
    </xdr:to>
    <xdr:sp macro="" textlink="">
      <xdr:nvSpPr>
        <xdr:cNvPr id="251" name="フローチャート : 判断 250"/>
        <xdr:cNvSpPr/>
      </xdr:nvSpPr>
      <xdr:spPr>
        <a:xfrm>
          <a:off x="1968500" y="1661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101204</xdr:rowOff>
    </xdr:from>
    <xdr:ext cx="534377" cy="259045"/>
    <xdr:sp macro="" textlink="">
      <xdr:nvSpPr>
        <xdr:cNvPr id="252" name="テキスト ボックス 251"/>
        <xdr:cNvSpPr txBox="1"/>
      </xdr:nvSpPr>
      <xdr:spPr>
        <a:xfrm>
          <a:off x="1752111" y="1638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136630</xdr:rowOff>
    </xdr:from>
    <xdr:to>
      <xdr:col>1</xdr:col>
      <xdr:colOff>485775</xdr:colOff>
      <xdr:row>97</xdr:row>
      <xdr:rowOff>66780</xdr:rowOff>
    </xdr:to>
    <xdr:sp macro="" textlink="">
      <xdr:nvSpPr>
        <xdr:cNvPr id="253" name="フローチャート : 判断 252"/>
        <xdr:cNvSpPr/>
      </xdr:nvSpPr>
      <xdr:spPr>
        <a:xfrm>
          <a:off x="1079500" y="1659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83307</xdr:rowOff>
    </xdr:from>
    <xdr:ext cx="534377" cy="259045"/>
    <xdr:sp macro="" textlink="">
      <xdr:nvSpPr>
        <xdr:cNvPr id="254" name="テキスト ボックス 253"/>
        <xdr:cNvSpPr txBox="1"/>
      </xdr:nvSpPr>
      <xdr:spPr>
        <a:xfrm>
          <a:off x="863111" y="163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48,989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141260</xdr:rowOff>
    </xdr:from>
    <xdr:to>
      <xdr:col>6</xdr:col>
      <xdr:colOff>561975</xdr:colOff>
      <xdr:row>98</xdr:row>
      <xdr:rowOff>71410</xdr:rowOff>
    </xdr:to>
    <xdr:sp macro="" textlink="">
      <xdr:nvSpPr>
        <xdr:cNvPr id="260" name="円/楕円 259"/>
        <xdr:cNvSpPr/>
      </xdr:nvSpPr>
      <xdr:spPr>
        <a:xfrm>
          <a:off x="4584700" y="1677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56187</xdr:rowOff>
    </xdr:from>
    <xdr:ext cx="534377" cy="259045"/>
    <xdr:sp macro="" textlink="">
      <xdr:nvSpPr>
        <xdr:cNvPr id="261" name="衛生費該当値テキスト"/>
        <xdr:cNvSpPr txBox="1"/>
      </xdr:nvSpPr>
      <xdr:spPr>
        <a:xfrm>
          <a:off x="4686300" y="166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30,503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141621</xdr:rowOff>
    </xdr:from>
    <xdr:to>
      <xdr:col>5</xdr:col>
      <xdr:colOff>409575</xdr:colOff>
      <xdr:row>98</xdr:row>
      <xdr:rowOff>71771</xdr:rowOff>
    </xdr:to>
    <xdr:sp macro="" textlink="">
      <xdr:nvSpPr>
        <xdr:cNvPr id="262" name="円/楕円 261"/>
        <xdr:cNvSpPr/>
      </xdr:nvSpPr>
      <xdr:spPr>
        <a:xfrm>
          <a:off x="3746500" y="1677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62898</xdr:rowOff>
    </xdr:from>
    <xdr:ext cx="534377" cy="259045"/>
    <xdr:sp macro="" textlink="">
      <xdr:nvSpPr>
        <xdr:cNvPr id="263" name="テキスト ボックス 262"/>
        <xdr:cNvSpPr txBox="1"/>
      </xdr:nvSpPr>
      <xdr:spPr>
        <a:xfrm>
          <a:off x="3530111" y="1686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30,465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161310</xdr:rowOff>
    </xdr:from>
    <xdr:to>
      <xdr:col>4</xdr:col>
      <xdr:colOff>206375</xdr:colOff>
      <xdr:row>98</xdr:row>
      <xdr:rowOff>91460</xdr:rowOff>
    </xdr:to>
    <xdr:sp macro="" textlink="">
      <xdr:nvSpPr>
        <xdr:cNvPr id="264" name="円/楕円 263"/>
        <xdr:cNvSpPr/>
      </xdr:nvSpPr>
      <xdr:spPr>
        <a:xfrm>
          <a:off x="2857500" y="1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82587</xdr:rowOff>
    </xdr:from>
    <xdr:ext cx="534377" cy="259045"/>
    <xdr:sp macro="" textlink="">
      <xdr:nvSpPr>
        <xdr:cNvPr id="265" name="テキスト ボックス 264"/>
        <xdr:cNvSpPr txBox="1"/>
      </xdr:nvSpPr>
      <xdr:spPr>
        <a:xfrm>
          <a:off x="2641111" y="1688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28,398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164452</xdr:rowOff>
    </xdr:from>
    <xdr:to>
      <xdr:col>3</xdr:col>
      <xdr:colOff>3175</xdr:colOff>
      <xdr:row>98</xdr:row>
      <xdr:rowOff>94602</xdr:rowOff>
    </xdr:to>
    <xdr:sp macro="" textlink="">
      <xdr:nvSpPr>
        <xdr:cNvPr id="266" name="円/楕円 265"/>
        <xdr:cNvSpPr/>
      </xdr:nvSpPr>
      <xdr:spPr>
        <a:xfrm>
          <a:off x="1968500" y="1679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85729</xdr:rowOff>
    </xdr:from>
    <xdr:ext cx="534377" cy="259045"/>
    <xdr:sp macro="" textlink="">
      <xdr:nvSpPr>
        <xdr:cNvPr id="267" name="テキスト ボックス 266"/>
        <xdr:cNvSpPr txBox="1"/>
      </xdr:nvSpPr>
      <xdr:spPr>
        <a:xfrm>
          <a:off x="1752111" y="1688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28,068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165272</xdr:rowOff>
    </xdr:from>
    <xdr:to>
      <xdr:col>1</xdr:col>
      <xdr:colOff>485775</xdr:colOff>
      <xdr:row>98</xdr:row>
      <xdr:rowOff>95422</xdr:rowOff>
    </xdr:to>
    <xdr:sp macro="" textlink="">
      <xdr:nvSpPr>
        <xdr:cNvPr id="268" name="円/楕円 267"/>
        <xdr:cNvSpPr/>
      </xdr:nvSpPr>
      <xdr:spPr>
        <a:xfrm>
          <a:off x="1079500" y="1679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86549</xdr:rowOff>
    </xdr:from>
    <xdr:ext cx="534377" cy="259045"/>
    <xdr:sp macro="" textlink="">
      <xdr:nvSpPr>
        <xdr:cNvPr id="269" name="テキスト ボックス 268"/>
        <xdr:cNvSpPr txBox="1"/>
      </xdr:nvSpPr>
      <xdr:spPr>
        <a:xfrm>
          <a:off x="863111" y="1688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27,982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141986</xdr:rowOff>
    </xdr:from>
    <xdr:to>
      <xdr:col>15</xdr:col>
      <xdr:colOff>180340</xdr:colOff>
      <xdr:row>39</xdr:row>
      <xdr:rowOff>98878</xdr:rowOff>
    </xdr:to>
    <xdr:cxnSp macro="">
      <xdr:nvCxnSpPr>
        <xdr:cNvPr id="295" name="直線コネクタ 294"/>
        <xdr:cNvCxnSpPr/>
      </xdr:nvCxnSpPr>
      <xdr:spPr>
        <a:xfrm flipV="1">
          <a:off x="10475595" y="5285486"/>
          <a:ext cx="1270" cy="149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88663</xdr:rowOff>
    </xdr:from>
    <xdr:ext cx="469744" cy="259045"/>
    <xdr:sp macro="" textlink="">
      <xdr:nvSpPr>
        <xdr:cNvPr id="298" name="労働費最大値テキスト"/>
        <xdr:cNvSpPr txBox="1"/>
      </xdr:nvSpPr>
      <xdr:spPr>
        <a:xfrm>
          <a:off x="10528300" y="506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4,593</a:t>
          </a:r>
          <a:endParaRPr kumimoji="1" lang="ja-JP" altLang="en-US" sz="1000" b="1">
            <a:latin typeface="ＭＳ Ｐゴシック"/>
          </a:endParaRPr>
        </a:p>
      </xdr:txBody>
    </xdr:sp>
    <xdr:clientData/>
  </xdr:oneCellAnchor>
  <xdr:twoCellAnchor>
    <xdr:from>
      <xdr:col>15</xdr:col>
      <xdr:colOff>92075</xdr:colOff>
      <xdr:row>30</xdr:row>
      <xdr:rowOff>141986</xdr:rowOff>
    </xdr:from>
    <xdr:to>
      <xdr:col>15</xdr:col>
      <xdr:colOff>269875</xdr:colOff>
      <xdr:row>30</xdr:row>
      <xdr:rowOff>141986</xdr:rowOff>
    </xdr:to>
    <xdr:cxnSp macro="">
      <xdr:nvCxnSpPr>
        <xdr:cNvPr id="299" name="直線コネクタ 298"/>
        <xdr:cNvCxnSpPr/>
      </xdr:nvCxnSpPr>
      <xdr:spPr>
        <a:xfrm>
          <a:off x="10388600" y="528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98552</xdr:rowOff>
    </xdr:from>
    <xdr:to>
      <xdr:col>15</xdr:col>
      <xdr:colOff>180975</xdr:colOff>
      <xdr:row>39</xdr:row>
      <xdr:rowOff>98552</xdr:rowOff>
    </xdr:to>
    <xdr:cxnSp macro="">
      <xdr:nvCxnSpPr>
        <xdr:cNvPr id="300" name="直線コネクタ 299"/>
        <xdr:cNvCxnSpPr/>
      </xdr:nvCxnSpPr>
      <xdr:spPr>
        <a:xfrm>
          <a:off x="9639300" y="67851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170233</xdr:rowOff>
    </xdr:from>
    <xdr:ext cx="378565" cy="259045"/>
    <xdr:sp macro="" textlink="">
      <xdr:nvSpPr>
        <xdr:cNvPr id="301" name="労働費平均値テキスト"/>
        <xdr:cNvSpPr txBox="1"/>
      </xdr:nvSpPr>
      <xdr:spPr>
        <a:xfrm>
          <a:off x="10528300" y="63424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147356</xdr:rowOff>
    </xdr:from>
    <xdr:to>
      <xdr:col>15</xdr:col>
      <xdr:colOff>231775</xdr:colOff>
      <xdr:row>38</xdr:row>
      <xdr:rowOff>77506</xdr:rowOff>
    </xdr:to>
    <xdr:sp macro="" textlink="">
      <xdr:nvSpPr>
        <xdr:cNvPr id="302" name="フローチャート : 判断 301"/>
        <xdr:cNvSpPr/>
      </xdr:nvSpPr>
      <xdr:spPr>
        <a:xfrm>
          <a:off x="104267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98552</xdr:rowOff>
    </xdr:from>
    <xdr:to>
      <xdr:col>14</xdr:col>
      <xdr:colOff>28575</xdr:colOff>
      <xdr:row>39</xdr:row>
      <xdr:rowOff>98552</xdr:rowOff>
    </xdr:to>
    <xdr:cxnSp macro="">
      <xdr:nvCxnSpPr>
        <xdr:cNvPr id="303" name="直線コネクタ 302"/>
        <xdr:cNvCxnSpPr/>
      </xdr:nvCxnSpPr>
      <xdr:spPr>
        <a:xfrm>
          <a:off x="8750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112413</xdr:rowOff>
    </xdr:from>
    <xdr:to>
      <xdr:col>14</xdr:col>
      <xdr:colOff>79375</xdr:colOff>
      <xdr:row>38</xdr:row>
      <xdr:rowOff>42563</xdr:rowOff>
    </xdr:to>
    <xdr:sp macro="" textlink="">
      <xdr:nvSpPr>
        <xdr:cNvPr id="304" name="フローチャート : 判断 303"/>
        <xdr:cNvSpPr/>
      </xdr:nvSpPr>
      <xdr:spPr>
        <a:xfrm>
          <a:off x="9588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59090</xdr:rowOff>
    </xdr:from>
    <xdr:ext cx="378565" cy="259045"/>
    <xdr:sp macro="" textlink="">
      <xdr:nvSpPr>
        <xdr:cNvPr id="305" name="テキスト ボックス 304"/>
        <xdr:cNvSpPr txBox="1"/>
      </xdr:nvSpPr>
      <xdr:spPr>
        <a:xfrm>
          <a:off x="9450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98552</xdr:rowOff>
    </xdr:from>
    <xdr:to>
      <xdr:col>12</xdr:col>
      <xdr:colOff>511175</xdr:colOff>
      <xdr:row>39</xdr:row>
      <xdr:rowOff>98552</xdr:rowOff>
    </xdr:to>
    <xdr:cxnSp macro="">
      <xdr:nvCxnSpPr>
        <xdr:cNvPr id="306" name="直線コネクタ 305"/>
        <xdr:cNvCxnSpPr/>
      </xdr:nvCxnSpPr>
      <xdr:spPr>
        <a:xfrm>
          <a:off x="7861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60488</xdr:rowOff>
    </xdr:from>
    <xdr:to>
      <xdr:col>12</xdr:col>
      <xdr:colOff>561975</xdr:colOff>
      <xdr:row>36</xdr:row>
      <xdr:rowOff>162088</xdr:rowOff>
    </xdr:to>
    <xdr:sp macro="" textlink="">
      <xdr:nvSpPr>
        <xdr:cNvPr id="307" name="フローチャート : 判断 306"/>
        <xdr:cNvSpPr/>
      </xdr:nvSpPr>
      <xdr:spPr>
        <a:xfrm>
          <a:off x="8699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7165</xdr:rowOff>
    </xdr:from>
    <xdr:ext cx="469744" cy="259045"/>
    <xdr:sp macro="" textlink="">
      <xdr:nvSpPr>
        <xdr:cNvPr id="308" name="テキスト ボックス 307"/>
        <xdr:cNvSpPr txBox="1"/>
      </xdr:nvSpPr>
      <xdr:spPr>
        <a:xfrm>
          <a:off x="8515427"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71120</xdr:rowOff>
    </xdr:from>
    <xdr:to>
      <xdr:col>11</xdr:col>
      <xdr:colOff>307975</xdr:colOff>
      <xdr:row>39</xdr:row>
      <xdr:rowOff>98552</xdr:rowOff>
    </xdr:to>
    <xdr:cxnSp macro="">
      <xdr:nvCxnSpPr>
        <xdr:cNvPr id="309" name="直線コネクタ 308"/>
        <xdr:cNvCxnSpPr/>
      </xdr:nvCxnSpPr>
      <xdr:spPr>
        <a:xfrm>
          <a:off x="6972300" y="6071870"/>
          <a:ext cx="889000" cy="71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57222</xdr:rowOff>
    </xdr:from>
    <xdr:to>
      <xdr:col>11</xdr:col>
      <xdr:colOff>358775</xdr:colOff>
      <xdr:row>35</xdr:row>
      <xdr:rowOff>158822</xdr:rowOff>
    </xdr:to>
    <xdr:sp macro="" textlink="">
      <xdr:nvSpPr>
        <xdr:cNvPr id="310" name="フローチャート : 判断 309"/>
        <xdr:cNvSpPr/>
      </xdr:nvSpPr>
      <xdr:spPr>
        <a:xfrm>
          <a:off x="7810500" y="60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3899</xdr:rowOff>
    </xdr:from>
    <xdr:ext cx="469744" cy="259045"/>
    <xdr:sp macro="" textlink="">
      <xdr:nvSpPr>
        <xdr:cNvPr id="311" name="テキスト ボックス 310"/>
        <xdr:cNvSpPr txBox="1"/>
      </xdr:nvSpPr>
      <xdr:spPr>
        <a:xfrm>
          <a:off x="7626427" y="583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37955</xdr:rowOff>
    </xdr:from>
    <xdr:to>
      <xdr:col>10</xdr:col>
      <xdr:colOff>155575</xdr:colOff>
      <xdr:row>33</xdr:row>
      <xdr:rowOff>139555</xdr:rowOff>
    </xdr:to>
    <xdr:sp macro="" textlink="">
      <xdr:nvSpPr>
        <xdr:cNvPr id="312" name="フローチャート : 判断 311"/>
        <xdr:cNvSpPr/>
      </xdr:nvSpPr>
      <xdr:spPr>
        <a:xfrm>
          <a:off x="6921500" y="569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156082</xdr:rowOff>
    </xdr:from>
    <xdr:ext cx="469744" cy="259045"/>
    <xdr:sp macro="" textlink="">
      <xdr:nvSpPr>
        <xdr:cNvPr id="313" name="テキスト ボックス 312"/>
        <xdr:cNvSpPr txBox="1"/>
      </xdr:nvSpPr>
      <xdr:spPr>
        <a:xfrm>
          <a:off x="6737427" y="547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47752</xdr:rowOff>
    </xdr:from>
    <xdr:to>
      <xdr:col>15</xdr:col>
      <xdr:colOff>231775</xdr:colOff>
      <xdr:row>39</xdr:row>
      <xdr:rowOff>149352</xdr:rowOff>
    </xdr:to>
    <xdr:sp macro="" textlink="">
      <xdr:nvSpPr>
        <xdr:cNvPr id="319" name="円/楕円 318"/>
        <xdr:cNvSpPr/>
      </xdr:nvSpPr>
      <xdr:spPr>
        <a:xfrm>
          <a:off x="104267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134129</xdr:rowOff>
    </xdr:from>
    <xdr:ext cx="249299" cy="259045"/>
    <xdr:sp macro="" textlink="">
      <xdr:nvSpPr>
        <xdr:cNvPr id="320" name="労働費該当値テキスト"/>
        <xdr:cNvSpPr txBox="1"/>
      </xdr:nvSpPr>
      <xdr:spPr>
        <a:xfrm>
          <a:off x="10528300" y="66492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47752</xdr:rowOff>
    </xdr:from>
    <xdr:to>
      <xdr:col>14</xdr:col>
      <xdr:colOff>79375</xdr:colOff>
      <xdr:row>39</xdr:row>
      <xdr:rowOff>149352</xdr:rowOff>
    </xdr:to>
    <xdr:sp macro="" textlink="">
      <xdr:nvSpPr>
        <xdr:cNvPr id="321" name="円/楕円 320"/>
        <xdr:cNvSpPr/>
      </xdr:nvSpPr>
      <xdr:spPr>
        <a:xfrm>
          <a:off x="9588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140479</xdr:rowOff>
    </xdr:from>
    <xdr:ext cx="249299" cy="259045"/>
    <xdr:sp macro="" textlink="">
      <xdr:nvSpPr>
        <xdr:cNvPr id="322" name="テキスト ボックス 321"/>
        <xdr:cNvSpPr txBox="1"/>
      </xdr:nvSpPr>
      <xdr:spPr>
        <a:xfrm>
          <a:off x="9514649"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47752</xdr:rowOff>
    </xdr:from>
    <xdr:to>
      <xdr:col>12</xdr:col>
      <xdr:colOff>561975</xdr:colOff>
      <xdr:row>39</xdr:row>
      <xdr:rowOff>149352</xdr:rowOff>
    </xdr:to>
    <xdr:sp macro="" textlink="">
      <xdr:nvSpPr>
        <xdr:cNvPr id="323" name="円/楕円 322"/>
        <xdr:cNvSpPr/>
      </xdr:nvSpPr>
      <xdr:spPr>
        <a:xfrm>
          <a:off x="8699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140479</xdr:rowOff>
    </xdr:from>
    <xdr:ext cx="249299" cy="259045"/>
    <xdr:sp macro="" textlink="">
      <xdr:nvSpPr>
        <xdr:cNvPr id="324" name="テキスト ボックス 323"/>
        <xdr:cNvSpPr txBox="1"/>
      </xdr:nvSpPr>
      <xdr:spPr>
        <a:xfrm>
          <a:off x="8625649"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47752</xdr:rowOff>
    </xdr:from>
    <xdr:to>
      <xdr:col>11</xdr:col>
      <xdr:colOff>358775</xdr:colOff>
      <xdr:row>39</xdr:row>
      <xdr:rowOff>149352</xdr:rowOff>
    </xdr:to>
    <xdr:sp macro="" textlink="">
      <xdr:nvSpPr>
        <xdr:cNvPr id="325" name="円/楕円 324"/>
        <xdr:cNvSpPr/>
      </xdr:nvSpPr>
      <xdr:spPr>
        <a:xfrm>
          <a:off x="7810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140479</xdr:rowOff>
    </xdr:from>
    <xdr:ext cx="249299" cy="259045"/>
    <xdr:sp macro="" textlink="">
      <xdr:nvSpPr>
        <xdr:cNvPr id="326" name="テキスト ボックス 325"/>
        <xdr:cNvSpPr txBox="1"/>
      </xdr:nvSpPr>
      <xdr:spPr>
        <a:xfrm>
          <a:off x="7736649"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20320</xdr:rowOff>
    </xdr:from>
    <xdr:to>
      <xdr:col>10</xdr:col>
      <xdr:colOff>155575</xdr:colOff>
      <xdr:row>35</xdr:row>
      <xdr:rowOff>121920</xdr:rowOff>
    </xdr:to>
    <xdr:sp macro="" textlink="">
      <xdr:nvSpPr>
        <xdr:cNvPr id="327" name="円/楕円 326"/>
        <xdr:cNvSpPr/>
      </xdr:nvSpPr>
      <xdr:spPr>
        <a:xfrm>
          <a:off x="6921500" y="60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113047</xdr:rowOff>
    </xdr:from>
    <xdr:ext cx="469744" cy="259045"/>
    <xdr:sp macro="" textlink="">
      <xdr:nvSpPr>
        <xdr:cNvPr id="328" name="テキスト ボックス 327"/>
        <xdr:cNvSpPr txBox="1"/>
      </xdr:nvSpPr>
      <xdr:spPr>
        <a:xfrm>
          <a:off x="6737427" y="611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9" name="直線コネクタ 33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40" name="テキスト ボックス 33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2" name="テキスト ボックス 34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3" name="直線コネクタ 34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4" name="テキスト ボックス 343"/>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61742</xdr:rowOff>
    </xdr:from>
    <xdr:to>
      <xdr:col>15</xdr:col>
      <xdr:colOff>180340</xdr:colOff>
      <xdr:row>58</xdr:row>
      <xdr:rowOff>14993</xdr:rowOff>
    </xdr:to>
    <xdr:cxnSp macro="">
      <xdr:nvCxnSpPr>
        <xdr:cNvPr id="348" name="直線コネクタ 347"/>
        <xdr:cNvCxnSpPr/>
      </xdr:nvCxnSpPr>
      <xdr:spPr>
        <a:xfrm flipV="1">
          <a:off x="10475595" y="8805692"/>
          <a:ext cx="1270" cy="115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18820</xdr:rowOff>
    </xdr:from>
    <xdr:ext cx="469744" cy="259045"/>
    <xdr:sp macro="" textlink="">
      <xdr:nvSpPr>
        <xdr:cNvPr id="349" name="農林水産業費最小値テキスト"/>
        <xdr:cNvSpPr txBox="1"/>
      </xdr:nvSpPr>
      <xdr:spPr>
        <a:xfrm>
          <a:off x="10528300" y="99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1,821</a:t>
          </a:r>
          <a:endParaRPr kumimoji="1" lang="ja-JP" altLang="en-US" sz="1000" b="1">
            <a:latin typeface="ＭＳ Ｐゴシック"/>
          </a:endParaRPr>
        </a:p>
      </xdr:txBody>
    </xdr:sp>
    <xdr:clientData/>
  </xdr:oneCellAnchor>
  <xdr:twoCellAnchor>
    <xdr:from>
      <xdr:col>15</xdr:col>
      <xdr:colOff>92075</xdr:colOff>
      <xdr:row>58</xdr:row>
      <xdr:rowOff>14993</xdr:rowOff>
    </xdr:from>
    <xdr:to>
      <xdr:col>15</xdr:col>
      <xdr:colOff>269875</xdr:colOff>
      <xdr:row>58</xdr:row>
      <xdr:rowOff>14993</xdr:rowOff>
    </xdr:to>
    <xdr:cxnSp macro="">
      <xdr:nvCxnSpPr>
        <xdr:cNvPr id="350" name="直線コネクタ 349"/>
        <xdr:cNvCxnSpPr/>
      </xdr:nvCxnSpPr>
      <xdr:spPr>
        <a:xfrm>
          <a:off x="10388600" y="995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8419</xdr:rowOff>
    </xdr:from>
    <xdr:ext cx="599010" cy="259045"/>
    <xdr:sp macro="" textlink="">
      <xdr:nvSpPr>
        <xdr:cNvPr id="351" name="農林水産業費最大値テキスト"/>
        <xdr:cNvSpPr txBox="1"/>
      </xdr:nvSpPr>
      <xdr:spPr>
        <a:xfrm>
          <a:off x="10528300" y="858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203,641</a:t>
          </a:r>
          <a:endParaRPr kumimoji="1" lang="ja-JP" altLang="en-US" sz="1000" b="1">
            <a:latin typeface="ＭＳ Ｐゴシック"/>
          </a:endParaRPr>
        </a:p>
      </xdr:txBody>
    </xdr:sp>
    <xdr:clientData/>
  </xdr:oneCellAnchor>
  <xdr:twoCellAnchor>
    <xdr:from>
      <xdr:col>15</xdr:col>
      <xdr:colOff>92075</xdr:colOff>
      <xdr:row>51</xdr:row>
      <xdr:rowOff>61742</xdr:rowOff>
    </xdr:from>
    <xdr:to>
      <xdr:col>15</xdr:col>
      <xdr:colOff>269875</xdr:colOff>
      <xdr:row>51</xdr:row>
      <xdr:rowOff>61742</xdr:rowOff>
    </xdr:to>
    <xdr:cxnSp macro="">
      <xdr:nvCxnSpPr>
        <xdr:cNvPr id="352" name="直線コネクタ 351"/>
        <xdr:cNvCxnSpPr/>
      </xdr:nvCxnSpPr>
      <xdr:spPr>
        <a:xfrm>
          <a:off x="10388600" y="8805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150136</xdr:rowOff>
    </xdr:from>
    <xdr:to>
      <xdr:col>15</xdr:col>
      <xdr:colOff>180975</xdr:colOff>
      <xdr:row>57</xdr:row>
      <xdr:rowOff>153433</xdr:rowOff>
    </xdr:to>
    <xdr:cxnSp macro="">
      <xdr:nvCxnSpPr>
        <xdr:cNvPr id="353" name="直線コネクタ 352"/>
        <xdr:cNvCxnSpPr/>
      </xdr:nvCxnSpPr>
      <xdr:spPr>
        <a:xfrm>
          <a:off x="9639300" y="9922786"/>
          <a:ext cx="838200" cy="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167304</xdr:rowOff>
    </xdr:from>
    <xdr:ext cx="534377" cy="259045"/>
    <xdr:sp macro="" textlink="">
      <xdr:nvSpPr>
        <xdr:cNvPr id="354" name="農林水産業費平均値テキスト"/>
        <xdr:cNvSpPr txBox="1"/>
      </xdr:nvSpPr>
      <xdr:spPr>
        <a:xfrm>
          <a:off x="10528300" y="9597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144427</xdr:rowOff>
    </xdr:from>
    <xdr:to>
      <xdr:col>15</xdr:col>
      <xdr:colOff>231775</xdr:colOff>
      <xdr:row>57</xdr:row>
      <xdr:rowOff>74577</xdr:rowOff>
    </xdr:to>
    <xdr:sp macro="" textlink="">
      <xdr:nvSpPr>
        <xdr:cNvPr id="355" name="フローチャート : 判断 354"/>
        <xdr:cNvSpPr/>
      </xdr:nvSpPr>
      <xdr:spPr>
        <a:xfrm>
          <a:off x="104267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146781</xdr:rowOff>
    </xdr:from>
    <xdr:to>
      <xdr:col>14</xdr:col>
      <xdr:colOff>28575</xdr:colOff>
      <xdr:row>57</xdr:row>
      <xdr:rowOff>150136</xdr:rowOff>
    </xdr:to>
    <xdr:cxnSp macro="">
      <xdr:nvCxnSpPr>
        <xdr:cNvPr id="356" name="直線コネクタ 355"/>
        <xdr:cNvCxnSpPr/>
      </xdr:nvCxnSpPr>
      <xdr:spPr>
        <a:xfrm>
          <a:off x="8750300" y="9919431"/>
          <a:ext cx="889000" cy="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160241</xdr:rowOff>
    </xdr:from>
    <xdr:to>
      <xdr:col>14</xdr:col>
      <xdr:colOff>79375</xdr:colOff>
      <xdr:row>57</xdr:row>
      <xdr:rowOff>90391</xdr:rowOff>
    </xdr:to>
    <xdr:sp macro="" textlink="">
      <xdr:nvSpPr>
        <xdr:cNvPr id="357" name="フローチャート : 判断 356"/>
        <xdr:cNvSpPr/>
      </xdr:nvSpPr>
      <xdr:spPr>
        <a:xfrm>
          <a:off x="9588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106918</xdr:rowOff>
    </xdr:from>
    <xdr:ext cx="534377" cy="259045"/>
    <xdr:sp macro="" textlink="">
      <xdr:nvSpPr>
        <xdr:cNvPr id="358" name="テキスト ボックス 357"/>
        <xdr:cNvSpPr txBox="1"/>
      </xdr:nvSpPr>
      <xdr:spPr>
        <a:xfrm>
          <a:off x="9372111" y="95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146781</xdr:rowOff>
    </xdr:from>
    <xdr:to>
      <xdr:col>12</xdr:col>
      <xdr:colOff>511175</xdr:colOff>
      <xdr:row>57</xdr:row>
      <xdr:rowOff>146872</xdr:rowOff>
    </xdr:to>
    <xdr:cxnSp macro="">
      <xdr:nvCxnSpPr>
        <xdr:cNvPr id="359" name="直線コネクタ 358"/>
        <xdr:cNvCxnSpPr/>
      </xdr:nvCxnSpPr>
      <xdr:spPr>
        <a:xfrm flipV="1">
          <a:off x="7861300" y="9919431"/>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158028</xdr:rowOff>
    </xdr:from>
    <xdr:to>
      <xdr:col>12</xdr:col>
      <xdr:colOff>561975</xdr:colOff>
      <xdr:row>57</xdr:row>
      <xdr:rowOff>88178</xdr:rowOff>
    </xdr:to>
    <xdr:sp macro="" textlink="">
      <xdr:nvSpPr>
        <xdr:cNvPr id="360" name="フローチャート : 判断 359"/>
        <xdr:cNvSpPr/>
      </xdr:nvSpPr>
      <xdr:spPr>
        <a:xfrm>
          <a:off x="8699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104705</xdr:rowOff>
    </xdr:from>
    <xdr:ext cx="534377" cy="259045"/>
    <xdr:sp macro="" textlink="">
      <xdr:nvSpPr>
        <xdr:cNvPr id="361" name="テキスト ボックス 360"/>
        <xdr:cNvSpPr txBox="1"/>
      </xdr:nvSpPr>
      <xdr:spPr>
        <a:xfrm>
          <a:off x="8483111" y="95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146872</xdr:rowOff>
    </xdr:from>
    <xdr:to>
      <xdr:col>11</xdr:col>
      <xdr:colOff>307975</xdr:colOff>
      <xdr:row>57</xdr:row>
      <xdr:rowOff>151559</xdr:rowOff>
    </xdr:to>
    <xdr:cxnSp macro="">
      <xdr:nvCxnSpPr>
        <xdr:cNvPr id="362" name="直線コネクタ 361"/>
        <xdr:cNvCxnSpPr/>
      </xdr:nvCxnSpPr>
      <xdr:spPr>
        <a:xfrm flipV="1">
          <a:off x="6972300" y="9919522"/>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249</xdr:rowOff>
    </xdr:from>
    <xdr:to>
      <xdr:col>11</xdr:col>
      <xdr:colOff>358775</xdr:colOff>
      <xdr:row>57</xdr:row>
      <xdr:rowOff>101849</xdr:rowOff>
    </xdr:to>
    <xdr:sp macro="" textlink="">
      <xdr:nvSpPr>
        <xdr:cNvPr id="363" name="フローチャート : 判断 362"/>
        <xdr:cNvSpPr/>
      </xdr:nvSpPr>
      <xdr:spPr>
        <a:xfrm>
          <a:off x="7810500" y="977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118376</xdr:rowOff>
    </xdr:from>
    <xdr:ext cx="534377" cy="259045"/>
    <xdr:sp macro="" textlink="">
      <xdr:nvSpPr>
        <xdr:cNvPr id="364" name="テキスト ボックス 363"/>
        <xdr:cNvSpPr txBox="1"/>
      </xdr:nvSpPr>
      <xdr:spPr>
        <a:xfrm>
          <a:off x="7594111" y="954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169916</xdr:rowOff>
    </xdr:from>
    <xdr:to>
      <xdr:col>10</xdr:col>
      <xdr:colOff>155575</xdr:colOff>
      <xdr:row>57</xdr:row>
      <xdr:rowOff>100066</xdr:rowOff>
    </xdr:to>
    <xdr:sp macro="" textlink="">
      <xdr:nvSpPr>
        <xdr:cNvPr id="365" name="フローチャート : 判断 364"/>
        <xdr:cNvSpPr/>
      </xdr:nvSpPr>
      <xdr:spPr>
        <a:xfrm>
          <a:off x="6921500" y="9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116593</xdr:rowOff>
    </xdr:from>
    <xdr:ext cx="534377" cy="259045"/>
    <xdr:sp macro="" textlink="">
      <xdr:nvSpPr>
        <xdr:cNvPr id="366" name="テキスト ボックス 365"/>
        <xdr:cNvSpPr txBox="1"/>
      </xdr:nvSpPr>
      <xdr:spPr>
        <a:xfrm>
          <a:off x="6705111" y="9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102633</xdr:rowOff>
    </xdr:from>
    <xdr:to>
      <xdr:col>15</xdr:col>
      <xdr:colOff>231775</xdr:colOff>
      <xdr:row>58</xdr:row>
      <xdr:rowOff>32783</xdr:rowOff>
    </xdr:to>
    <xdr:sp macro="" textlink="">
      <xdr:nvSpPr>
        <xdr:cNvPr id="372" name="円/楕円 371"/>
        <xdr:cNvSpPr/>
      </xdr:nvSpPr>
      <xdr:spPr>
        <a:xfrm>
          <a:off x="10426700" y="987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17560</xdr:rowOff>
    </xdr:from>
    <xdr:ext cx="469744" cy="259045"/>
    <xdr:sp macro="" textlink="">
      <xdr:nvSpPr>
        <xdr:cNvPr id="373" name="農林水産業費該当値テキスト"/>
        <xdr:cNvSpPr txBox="1"/>
      </xdr:nvSpPr>
      <xdr:spPr>
        <a:xfrm>
          <a:off x="10528300" y="979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7,597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99336</xdr:rowOff>
    </xdr:from>
    <xdr:to>
      <xdr:col>14</xdr:col>
      <xdr:colOff>79375</xdr:colOff>
      <xdr:row>58</xdr:row>
      <xdr:rowOff>29486</xdr:rowOff>
    </xdr:to>
    <xdr:sp macro="" textlink="">
      <xdr:nvSpPr>
        <xdr:cNvPr id="374" name="円/楕円 373"/>
        <xdr:cNvSpPr/>
      </xdr:nvSpPr>
      <xdr:spPr>
        <a:xfrm>
          <a:off x="9588500" y="987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20613</xdr:rowOff>
    </xdr:from>
    <xdr:ext cx="469744" cy="259045"/>
    <xdr:sp macro="" textlink="">
      <xdr:nvSpPr>
        <xdr:cNvPr id="375" name="テキスト ボックス 374"/>
        <xdr:cNvSpPr txBox="1"/>
      </xdr:nvSpPr>
      <xdr:spPr>
        <a:xfrm>
          <a:off x="9404427" y="996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95981</xdr:rowOff>
    </xdr:from>
    <xdr:to>
      <xdr:col>12</xdr:col>
      <xdr:colOff>561975</xdr:colOff>
      <xdr:row>58</xdr:row>
      <xdr:rowOff>26131</xdr:rowOff>
    </xdr:to>
    <xdr:sp macro="" textlink="">
      <xdr:nvSpPr>
        <xdr:cNvPr id="376" name="円/楕円 375"/>
        <xdr:cNvSpPr/>
      </xdr:nvSpPr>
      <xdr:spPr>
        <a:xfrm>
          <a:off x="8699500" y="986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17258</xdr:rowOff>
    </xdr:from>
    <xdr:ext cx="469744" cy="259045"/>
    <xdr:sp macro="" textlink="">
      <xdr:nvSpPr>
        <xdr:cNvPr id="377" name="テキスト ボックス 376"/>
        <xdr:cNvSpPr txBox="1"/>
      </xdr:nvSpPr>
      <xdr:spPr>
        <a:xfrm>
          <a:off x="8515427" y="996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96072</xdr:rowOff>
    </xdr:from>
    <xdr:to>
      <xdr:col>11</xdr:col>
      <xdr:colOff>358775</xdr:colOff>
      <xdr:row>58</xdr:row>
      <xdr:rowOff>26222</xdr:rowOff>
    </xdr:to>
    <xdr:sp macro="" textlink="">
      <xdr:nvSpPr>
        <xdr:cNvPr id="378" name="円/楕円 377"/>
        <xdr:cNvSpPr/>
      </xdr:nvSpPr>
      <xdr:spPr>
        <a:xfrm>
          <a:off x="7810500" y="986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17349</xdr:rowOff>
    </xdr:from>
    <xdr:ext cx="469744" cy="259045"/>
    <xdr:sp macro="" textlink="">
      <xdr:nvSpPr>
        <xdr:cNvPr id="379" name="テキスト ボックス 378"/>
        <xdr:cNvSpPr txBox="1"/>
      </xdr:nvSpPr>
      <xdr:spPr>
        <a:xfrm>
          <a:off x="7626427" y="996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100759</xdr:rowOff>
    </xdr:from>
    <xdr:to>
      <xdr:col>10</xdr:col>
      <xdr:colOff>155575</xdr:colOff>
      <xdr:row>58</xdr:row>
      <xdr:rowOff>30909</xdr:rowOff>
    </xdr:to>
    <xdr:sp macro="" textlink="">
      <xdr:nvSpPr>
        <xdr:cNvPr id="380" name="円/楕円 379"/>
        <xdr:cNvSpPr/>
      </xdr:nvSpPr>
      <xdr:spPr>
        <a:xfrm>
          <a:off x="6921500" y="987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22036</xdr:rowOff>
    </xdr:from>
    <xdr:ext cx="469744" cy="259045"/>
    <xdr:sp macro="" textlink="">
      <xdr:nvSpPr>
        <xdr:cNvPr id="381" name="テキスト ボックス 380"/>
        <xdr:cNvSpPr txBox="1"/>
      </xdr:nvSpPr>
      <xdr:spPr>
        <a:xfrm>
          <a:off x="6737427" y="996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83441</xdr:rowOff>
    </xdr:from>
    <xdr:to>
      <xdr:col>15</xdr:col>
      <xdr:colOff>180340</xdr:colOff>
      <xdr:row>78</xdr:row>
      <xdr:rowOff>101890</xdr:rowOff>
    </xdr:to>
    <xdr:cxnSp macro="">
      <xdr:nvCxnSpPr>
        <xdr:cNvPr id="403" name="直線コネクタ 402"/>
        <xdr:cNvCxnSpPr/>
      </xdr:nvCxnSpPr>
      <xdr:spPr>
        <a:xfrm flipV="1">
          <a:off x="10475595" y="12256391"/>
          <a:ext cx="1270" cy="1218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105717</xdr:rowOff>
    </xdr:from>
    <xdr:ext cx="469744" cy="259045"/>
    <xdr:sp macro="" textlink="">
      <xdr:nvSpPr>
        <xdr:cNvPr id="404" name="商工費最小値テキスト"/>
        <xdr:cNvSpPr txBox="1"/>
      </xdr:nvSpPr>
      <xdr:spPr>
        <a:xfrm>
          <a:off x="10528300" y="1347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a:t>
          </a:r>
          <a:endParaRPr kumimoji="1" lang="ja-JP" altLang="en-US" sz="1000" b="1">
            <a:latin typeface="ＭＳ Ｐゴシック"/>
          </a:endParaRPr>
        </a:p>
      </xdr:txBody>
    </xdr:sp>
    <xdr:clientData/>
  </xdr:oneCellAnchor>
  <xdr:twoCellAnchor>
    <xdr:from>
      <xdr:col>15</xdr:col>
      <xdr:colOff>92075</xdr:colOff>
      <xdr:row>78</xdr:row>
      <xdr:rowOff>101890</xdr:rowOff>
    </xdr:from>
    <xdr:to>
      <xdr:col>15</xdr:col>
      <xdr:colOff>269875</xdr:colOff>
      <xdr:row>78</xdr:row>
      <xdr:rowOff>101890</xdr:rowOff>
    </xdr:to>
    <xdr:cxnSp macro="">
      <xdr:nvCxnSpPr>
        <xdr:cNvPr id="405" name="直線コネクタ 404"/>
        <xdr:cNvCxnSpPr/>
      </xdr:nvCxnSpPr>
      <xdr:spPr>
        <a:xfrm>
          <a:off x="10388600" y="1347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30118</xdr:rowOff>
    </xdr:from>
    <xdr:ext cx="534377" cy="259045"/>
    <xdr:sp macro="" textlink="">
      <xdr:nvSpPr>
        <xdr:cNvPr id="406" name="商工費最大値テキスト"/>
        <xdr:cNvSpPr txBox="1"/>
      </xdr:nvSpPr>
      <xdr:spPr>
        <a:xfrm>
          <a:off x="10528300" y="1203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54,961</a:t>
          </a:r>
          <a:endParaRPr kumimoji="1" lang="ja-JP" altLang="en-US" sz="1000" b="1">
            <a:latin typeface="ＭＳ Ｐゴシック"/>
          </a:endParaRPr>
        </a:p>
      </xdr:txBody>
    </xdr:sp>
    <xdr:clientData/>
  </xdr:oneCellAnchor>
  <xdr:twoCellAnchor>
    <xdr:from>
      <xdr:col>15</xdr:col>
      <xdr:colOff>92075</xdr:colOff>
      <xdr:row>71</xdr:row>
      <xdr:rowOff>83441</xdr:rowOff>
    </xdr:from>
    <xdr:to>
      <xdr:col>15</xdr:col>
      <xdr:colOff>269875</xdr:colOff>
      <xdr:row>71</xdr:row>
      <xdr:rowOff>83441</xdr:rowOff>
    </xdr:to>
    <xdr:cxnSp macro="">
      <xdr:nvCxnSpPr>
        <xdr:cNvPr id="407" name="直線コネクタ 406"/>
        <xdr:cNvCxnSpPr/>
      </xdr:nvCxnSpPr>
      <xdr:spPr>
        <a:xfrm>
          <a:off x="10388600" y="12256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91968</xdr:rowOff>
    </xdr:from>
    <xdr:to>
      <xdr:col>15</xdr:col>
      <xdr:colOff>180975</xdr:colOff>
      <xdr:row>78</xdr:row>
      <xdr:rowOff>94574</xdr:rowOff>
    </xdr:to>
    <xdr:cxnSp macro="">
      <xdr:nvCxnSpPr>
        <xdr:cNvPr id="408" name="直線コネクタ 407"/>
        <xdr:cNvCxnSpPr/>
      </xdr:nvCxnSpPr>
      <xdr:spPr>
        <a:xfrm flipV="1">
          <a:off x="9639300" y="13465068"/>
          <a:ext cx="8382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135346</xdr:rowOff>
    </xdr:from>
    <xdr:ext cx="534377" cy="259045"/>
    <xdr:sp macro="" textlink="">
      <xdr:nvSpPr>
        <xdr:cNvPr id="409" name="商工費平均値テキスト"/>
        <xdr:cNvSpPr txBox="1"/>
      </xdr:nvSpPr>
      <xdr:spPr>
        <a:xfrm>
          <a:off x="10528300" y="12994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112469</xdr:rowOff>
    </xdr:from>
    <xdr:to>
      <xdr:col>15</xdr:col>
      <xdr:colOff>231775</xdr:colOff>
      <xdr:row>77</xdr:row>
      <xdr:rowOff>42619</xdr:rowOff>
    </xdr:to>
    <xdr:sp macro="" textlink="">
      <xdr:nvSpPr>
        <xdr:cNvPr id="410" name="フローチャート : 判断 409"/>
        <xdr:cNvSpPr/>
      </xdr:nvSpPr>
      <xdr:spPr>
        <a:xfrm>
          <a:off x="104267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94529</xdr:rowOff>
    </xdr:from>
    <xdr:to>
      <xdr:col>14</xdr:col>
      <xdr:colOff>28575</xdr:colOff>
      <xdr:row>78</xdr:row>
      <xdr:rowOff>94574</xdr:rowOff>
    </xdr:to>
    <xdr:cxnSp macro="">
      <xdr:nvCxnSpPr>
        <xdr:cNvPr id="411" name="直線コネクタ 410"/>
        <xdr:cNvCxnSpPr/>
      </xdr:nvCxnSpPr>
      <xdr:spPr>
        <a:xfrm>
          <a:off x="8750300" y="13467629"/>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149022</xdr:rowOff>
    </xdr:from>
    <xdr:to>
      <xdr:col>14</xdr:col>
      <xdr:colOff>79375</xdr:colOff>
      <xdr:row>77</xdr:row>
      <xdr:rowOff>79172</xdr:rowOff>
    </xdr:to>
    <xdr:sp macro="" textlink="">
      <xdr:nvSpPr>
        <xdr:cNvPr id="412" name="フローチャート : 判断 411"/>
        <xdr:cNvSpPr/>
      </xdr:nvSpPr>
      <xdr:spPr>
        <a:xfrm>
          <a:off x="9588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95699</xdr:rowOff>
    </xdr:from>
    <xdr:ext cx="534377" cy="259045"/>
    <xdr:sp macro="" textlink="">
      <xdr:nvSpPr>
        <xdr:cNvPr id="413" name="テキスト ボックス 412"/>
        <xdr:cNvSpPr txBox="1"/>
      </xdr:nvSpPr>
      <xdr:spPr>
        <a:xfrm>
          <a:off x="9372111" y="129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93591</xdr:rowOff>
    </xdr:from>
    <xdr:to>
      <xdr:col>12</xdr:col>
      <xdr:colOff>511175</xdr:colOff>
      <xdr:row>78</xdr:row>
      <xdr:rowOff>94529</xdr:rowOff>
    </xdr:to>
    <xdr:cxnSp macro="">
      <xdr:nvCxnSpPr>
        <xdr:cNvPr id="414" name="直線コネクタ 413"/>
        <xdr:cNvCxnSpPr/>
      </xdr:nvCxnSpPr>
      <xdr:spPr>
        <a:xfrm>
          <a:off x="7861300" y="13466691"/>
          <a:ext cx="8890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157572</xdr:rowOff>
    </xdr:from>
    <xdr:to>
      <xdr:col>12</xdr:col>
      <xdr:colOff>561975</xdr:colOff>
      <xdr:row>77</xdr:row>
      <xdr:rowOff>87722</xdr:rowOff>
    </xdr:to>
    <xdr:sp macro="" textlink="">
      <xdr:nvSpPr>
        <xdr:cNvPr id="415" name="フローチャート : 判断 414"/>
        <xdr:cNvSpPr/>
      </xdr:nvSpPr>
      <xdr:spPr>
        <a:xfrm>
          <a:off x="8699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104249</xdr:rowOff>
    </xdr:from>
    <xdr:ext cx="534377" cy="259045"/>
    <xdr:sp macro="" textlink="">
      <xdr:nvSpPr>
        <xdr:cNvPr id="416" name="テキスト ボックス 415"/>
        <xdr:cNvSpPr txBox="1"/>
      </xdr:nvSpPr>
      <xdr:spPr>
        <a:xfrm>
          <a:off x="8483111" y="129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93591</xdr:rowOff>
    </xdr:from>
    <xdr:to>
      <xdr:col>11</xdr:col>
      <xdr:colOff>307975</xdr:colOff>
      <xdr:row>78</xdr:row>
      <xdr:rowOff>95329</xdr:rowOff>
    </xdr:to>
    <xdr:cxnSp macro="">
      <xdr:nvCxnSpPr>
        <xdr:cNvPr id="417" name="直線コネクタ 416"/>
        <xdr:cNvCxnSpPr/>
      </xdr:nvCxnSpPr>
      <xdr:spPr>
        <a:xfrm flipV="1">
          <a:off x="6972300" y="13466691"/>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167767</xdr:rowOff>
    </xdr:from>
    <xdr:to>
      <xdr:col>11</xdr:col>
      <xdr:colOff>358775</xdr:colOff>
      <xdr:row>77</xdr:row>
      <xdr:rowOff>97917</xdr:rowOff>
    </xdr:to>
    <xdr:sp macro="" textlink="">
      <xdr:nvSpPr>
        <xdr:cNvPr id="418" name="フローチャート : 判断 417"/>
        <xdr:cNvSpPr/>
      </xdr:nvSpPr>
      <xdr:spPr>
        <a:xfrm>
          <a:off x="7810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114444</xdr:rowOff>
    </xdr:from>
    <xdr:ext cx="534377" cy="259045"/>
    <xdr:sp macro="" textlink="">
      <xdr:nvSpPr>
        <xdr:cNvPr id="419" name="テキスト ボックス 418"/>
        <xdr:cNvSpPr txBox="1"/>
      </xdr:nvSpPr>
      <xdr:spPr>
        <a:xfrm>
          <a:off x="7594111" y="1297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159948</xdr:rowOff>
    </xdr:from>
    <xdr:to>
      <xdr:col>10</xdr:col>
      <xdr:colOff>155575</xdr:colOff>
      <xdr:row>77</xdr:row>
      <xdr:rowOff>90098</xdr:rowOff>
    </xdr:to>
    <xdr:sp macro="" textlink="">
      <xdr:nvSpPr>
        <xdr:cNvPr id="420" name="フローチャート : 判断 419"/>
        <xdr:cNvSpPr/>
      </xdr:nvSpPr>
      <xdr:spPr>
        <a:xfrm>
          <a:off x="6921500" y="1319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106626</xdr:rowOff>
    </xdr:from>
    <xdr:ext cx="534377" cy="259045"/>
    <xdr:sp macro="" textlink="">
      <xdr:nvSpPr>
        <xdr:cNvPr id="421" name="テキスト ボックス 420"/>
        <xdr:cNvSpPr txBox="1"/>
      </xdr:nvSpPr>
      <xdr:spPr>
        <a:xfrm>
          <a:off x="6705111" y="1296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11,892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41168</xdr:rowOff>
    </xdr:from>
    <xdr:to>
      <xdr:col>15</xdr:col>
      <xdr:colOff>231775</xdr:colOff>
      <xdr:row>78</xdr:row>
      <xdr:rowOff>142768</xdr:rowOff>
    </xdr:to>
    <xdr:sp macro="" textlink="">
      <xdr:nvSpPr>
        <xdr:cNvPr id="427" name="円/楕円 426"/>
        <xdr:cNvSpPr/>
      </xdr:nvSpPr>
      <xdr:spPr>
        <a:xfrm>
          <a:off x="10426700" y="1341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127545</xdr:rowOff>
    </xdr:from>
    <xdr:ext cx="469744" cy="259045"/>
    <xdr:sp macro="" textlink="">
      <xdr:nvSpPr>
        <xdr:cNvPr id="428" name="商工費該当値テキスト"/>
        <xdr:cNvSpPr txBox="1"/>
      </xdr:nvSpPr>
      <xdr:spPr>
        <a:xfrm>
          <a:off x="10528300" y="1332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43774</xdr:rowOff>
    </xdr:from>
    <xdr:to>
      <xdr:col>14</xdr:col>
      <xdr:colOff>79375</xdr:colOff>
      <xdr:row>78</xdr:row>
      <xdr:rowOff>145374</xdr:rowOff>
    </xdr:to>
    <xdr:sp macro="" textlink="">
      <xdr:nvSpPr>
        <xdr:cNvPr id="429" name="円/楕円 428"/>
        <xdr:cNvSpPr/>
      </xdr:nvSpPr>
      <xdr:spPr>
        <a:xfrm>
          <a:off x="9588500" y="134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136501</xdr:rowOff>
    </xdr:from>
    <xdr:ext cx="469744" cy="259045"/>
    <xdr:sp macro="" textlink="">
      <xdr:nvSpPr>
        <xdr:cNvPr id="430" name="テキスト ボックス 429"/>
        <xdr:cNvSpPr txBox="1"/>
      </xdr:nvSpPr>
      <xdr:spPr>
        <a:xfrm>
          <a:off x="9404427" y="1350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43729</xdr:rowOff>
    </xdr:from>
    <xdr:to>
      <xdr:col>12</xdr:col>
      <xdr:colOff>561975</xdr:colOff>
      <xdr:row>78</xdr:row>
      <xdr:rowOff>145329</xdr:rowOff>
    </xdr:to>
    <xdr:sp macro="" textlink="">
      <xdr:nvSpPr>
        <xdr:cNvPr id="431" name="円/楕円 430"/>
        <xdr:cNvSpPr/>
      </xdr:nvSpPr>
      <xdr:spPr>
        <a:xfrm>
          <a:off x="8699500" y="1341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136456</xdr:rowOff>
    </xdr:from>
    <xdr:ext cx="469744" cy="259045"/>
    <xdr:sp macro="" textlink="">
      <xdr:nvSpPr>
        <xdr:cNvPr id="432" name="テキスト ボックス 431"/>
        <xdr:cNvSpPr txBox="1"/>
      </xdr:nvSpPr>
      <xdr:spPr>
        <a:xfrm>
          <a:off x="8515427" y="1350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42791</xdr:rowOff>
    </xdr:from>
    <xdr:to>
      <xdr:col>11</xdr:col>
      <xdr:colOff>358775</xdr:colOff>
      <xdr:row>78</xdr:row>
      <xdr:rowOff>144391</xdr:rowOff>
    </xdr:to>
    <xdr:sp macro="" textlink="">
      <xdr:nvSpPr>
        <xdr:cNvPr id="433" name="円/楕円 432"/>
        <xdr:cNvSpPr/>
      </xdr:nvSpPr>
      <xdr:spPr>
        <a:xfrm>
          <a:off x="7810500" y="1341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135518</xdr:rowOff>
    </xdr:from>
    <xdr:ext cx="469744" cy="259045"/>
    <xdr:sp macro="" textlink="">
      <xdr:nvSpPr>
        <xdr:cNvPr id="434" name="テキスト ボックス 433"/>
        <xdr:cNvSpPr txBox="1"/>
      </xdr:nvSpPr>
      <xdr:spPr>
        <a:xfrm>
          <a:off x="7626427" y="13508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44529</xdr:rowOff>
    </xdr:from>
    <xdr:to>
      <xdr:col>10</xdr:col>
      <xdr:colOff>155575</xdr:colOff>
      <xdr:row>78</xdr:row>
      <xdr:rowOff>146129</xdr:rowOff>
    </xdr:to>
    <xdr:sp macro="" textlink="">
      <xdr:nvSpPr>
        <xdr:cNvPr id="435" name="円/楕円 434"/>
        <xdr:cNvSpPr/>
      </xdr:nvSpPr>
      <xdr:spPr>
        <a:xfrm>
          <a:off x="6921500" y="1341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137256</xdr:rowOff>
    </xdr:from>
    <xdr:ext cx="469744" cy="259045"/>
    <xdr:sp macro="" textlink="">
      <xdr:nvSpPr>
        <xdr:cNvPr id="436" name="テキスト ボックス 435"/>
        <xdr:cNvSpPr txBox="1"/>
      </xdr:nvSpPr>
      <xdr:spPr>
        <a:xfrm>
          <a:off x="6737427" y="1351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76780</xdr:rowOff>
    </xdr:from>
    <xdr:to>
      <xdr:col>15</xdr:col>
      <xdr:colOff>180340</xdr:colOff>
      <xdr:row>98</xdr:row>
      <xdr:rowOff>80209</xdr:rowOff>
    </xdr:to>
    <xdr:cxnSp macro="">
      <xdr:nvCxnSpPr>
        <xdr:cNvPr id="458" name="直線コネクタ 457"/>
        <xdr:cNvCxnSpPr/>
      </xdr:nvCxnSpPr>
      <xdr:spPr>
        <a:xfrm flipV="1">
          <a:off x="10475595" y="15678730"/>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84036</xdr:rowOff>
    </xdr:from>
    <xdr:ext cx="534377" cy="259045"/>
    <xdr:sp macro="" textlink="">
      <xdr:nvSpPr>
        <xdr:cNvPr id="459" name="土木費最小値テキスト"/>
        <xdr:cNvSpPr txBox="1"/>
      </xdr:nvSpPr>
      <xdr:spPr>
        <a:xfrm>
          <a:off x="10528300" y="1688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13,012</a:t>
          </a:r>
          <a:endParaRPr kumimoji="1" lang="ja-JP" altLang="en-US" sz="1000" b="1">
            <a:latin typeface="ＭＳ Ｐゴシック"/>
          </a:endParaRPr>
        </a:p>
      </xdr:txBody>
    </xdr:sp>
    <xdr:clientData/>
  </xdr:oneCellAnchor>
  <xdr:twoCellAnchor>
    <xdr:from>
      <xdr:col>15</xdr:col>
      <xdr:colOff>92075</xdr:colOff>
      <xdr:row>98</xdr:row>
      <xdr:rowOff>80209</xdr:rowOff>
    </xdr:from>
    <xdr:to>
      <xdr:col>15</xdr:col>
      <xdr:colOff>269875</xdr:colOff>
      <xdr:row>98</xdr:row>
      <xdr:rowOff>80209</xdr:rowOff>
    </xdr:to>
    <xdr:cxnSp macro="">
      <xdr:nvCxnSpPr>
        <xdr:cNvPr id="460" name="直線コネクタ 459"/>
        <xdr:cNvCxnSpPr/>
      </xdr:nvCxnSpPr>
      <xdr:spPr>
        <a:xfrm>
          <a:off x="10388600" y="16882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23457</xdr:rowOff>
    </xdr:from>
    <xdr:ext cx="599010" cy="259045"/>
    <xdr:sp macro="" textlink="">
      <xdr:nvSpPr>
        <xdr:cNvPr id="461" name="土木費最大値テキスト"/>
        <xdr:cNvSpPr txBox="1"/>
      </xdr:nvSpPr>
      <xdr:spPr>
        <a:xfrm>
          <a:off x="10528300" y="1545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276,262</a:t>
          </a:r>
          <a:endParaRPr kumimoji="1" lang="ja-JP" altLang="en-US" sz="1000" b="1">
            <a:latin typeface="ＭＳ Ｐゴシック"/>
          </a:endParaRPr>
        </a:p>
      </xdr:txBody>
    </xdr:sp>
    <xdr:clientData/>
  </xdr:oneCellAnchor>
  <xdr:twoCellAnchor>
    <xdr:from>
      <xdr:col>15</xdr:col>
      <xdr:colOff>92075</xdr:colOff>
      <xdr:row>91</xdr:row>
      <xdr:rowOff>76780</xdr:rowOff>
    </xdr:from>
    <xdr:to>
      <xdr:col>15</xdr:col>
      <xdr:colOff>269875</xdr:colOff>
      <xdr:row>91</xdr:row>
      <xdr:rowOff>76780</xdr:rowOff>
    </xdr:to>
    <xdr:cxnSp macro="">
      <xdr:nvCxnSpPr>
        <xdr:cNvPr id="462" name="直線コネクタ 461"/>
        <xdr:cNvCxnSpPr/>
      </xdr:nvCxnSpPr>
      <xdr:spPr>
        <a:xfrm>
          <a:off x="10388600" y="1567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167681</xdr:rowOff>
    </xdr:from>
    <xdr:to>
      <xdr:col>15</xdr:col>
      <xdr:colOff>180975</xdr:colOff>
      <xdr:row>97</xdr:row>
      <xdr:rowOff>3308</xdr:rowOff>
    </xdr:to>
    <xdr:cxnSp macro="">
      <xdr:nvCxnSpPr>
        <xdr:cNvPr id="463" name="直線コネクタ 462"/>
        <xdr:cNvCxnSpPr/>
      </xdr:nvCxnSpPr>
      <xdr:spPr>
        <a:xfrm>
          <a:off x="9639300" y="16626881"/>
          <a:ext cx="838200" cy="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156939</xdr:rowOff>
    </xdr:from>
    <xdr:ext cx="534377" cy="259045"/>
    <xdr:sp macro="" textlink="">
      <xdr:nvSpPr>
        <xdr:cNvPr id="464" name="土木費平均値テキスト"/>
        <xdr:cNvSpPr txBox="1"/>
      </xdr:nvSpPr>
      <xdr:spPr>
        <a:xfrm>
          <a:off x="10528300" y="16616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7062</xdr:rowOff>
    </xdr:from>
    <xdr:to>
      <xdr:col>15</xdr:col>
      <xdr:colOff>231775</xdr:colOff>
      <xdr:row>97</xdr:row>
      <xdr:rowOff>108662</xdr:rowOff>
    </xdr:to>
    <xdr:sp macro="" textlink="">
      <xdr:nvSpPr>
        <xdr:cNvPr id="465" name="フローチャート : 判断 464"/>
        <xdr:cNvSpPr/>
      </xdr:nvSpPr>
      <xdr:spPr>
        <a:xfrm>
          <a:off x="104267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167681</xdr:rowOff>
    </xdr:from>
    <xdr:to>
      <xdr:col>14</xdr:col>
      <xdr:colOff>28575</xdr:colOff>
      <xdr:row>97</xdr:row>
      <xdr:rowOff>433</xdr:rowOff>
    </xdr:to>
    <xdr:cxnSp macro="">
      <xdr:nvCxnSpPr>
        <xdr:cNvPr id="466" name="直線コネクタ 465"/>
        <xdr:cNvCxnSpPr/>
      </xdr:nvCxnSpPr>
      <xdr:spPr>
        <a:xfrm flipV="1">
          <a:off x="8750300" y="16626881"/>
          <a:ext cx="889000" cy="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xdr:rowOff>
    </xdr:from>
    <xdr:to>
      <xdr:col>14</xdr:col>
      <xdr:colOff>79375</xdr:colOff>
      <xdr:row>97</xdr:row>
      <xdr:rowOff>116402</xdr:rowOff>
    </xdr:to>
    <xdr:sp macro="" textlink="">
      <xdr:nvSpPr>
        <xdr:cNvPr id="467" name="フローチャート : 判断 466"/>
        <xdr:cNvSpPr/>
      </xdr:nvSpPr>
      <xdr:spPr>
        <a:xfrm>
          <a:off x="9588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107529</xdr:rowOff>
    </xdr:from>
    <xdr:ext cx="534377" cy="259045"/>
    <xdr:sp macro="" textlink="">
      <xdr:nvSpPr>
        <xdr:cNvPr id="468" name="テキスト ボックス 467"/>
        <xdr:cNvSpPr txBox="1"/>
      </xdr:nvSpPr>
      <xdr:spPr>
        <a:xfrm>
          <a:off x="9372111" y="1673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433</xdr:rowOff>
    </xdr:from>
    <xdr:to>
      <xdr:col>12</xdr:col>
      <xdr:colOff>511175</xdr:colOff>
      <xdr:row>97</xdr:row>
      <xdr:rowOff>88635</xdr:rowOff>
    </xdr:to>
    <xdr:cxnSp macro="">
      <xdr:nvCxnSpPr>
        <xdr:cNvPr id="469" name="直線コネクタ 468"/>
        <xdr:cNvCxnSpPr/>
      </xdr:nvCxnSpPr>
      <xdr:spPr>
        <a:xfrm flipV="1">
          <a:off x="7861300" y="16631083"/>
          <a:ext cx="889000" cy="8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10092</xdr:rowOff>
    </xdr:from>
    <xdr:to>
      <xdr:col>12</xdr:col>
      <xdr:colOff>561975</xdr:colOff>
      <xdr:row>97</xdr:row>
      <xdr:rowOff>111692</xdr:rowOff>
    </xdr:to>
    <xdr:sp macro="" textlink="">
      <xdr:nvSpPr>
        <xdr:cNvPr id="470" name="フローチャート : 判断 469"/>
        <xdr:cNvSpPr/>
      </xdr:nvSpPr>
      <xdr:spPr>
        <a:xfrm>
          <a:off x="8699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102819</xdr:rowOff>
    </xdr:from>
    <xdr:ext cx="534377" cy="259045"/>
    <xdr:sp macro="" textlink="">
      <xdr:nvSpPr>
        <xdr:cNvPr id="471" name="テキスト ボックス 470"/>
        <xdr:cNvSpPr txBox="1"/>
      </xdr:nvSpPr>
      <xdr:spPr>
        <a:xfrm>
          <a:off x="8483111" y="1673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59337</xdr:rowOff>
    </xdr:from>
    <xdr:to>
      <xdr:col>11</xdr:col>
      <xdr:colOff>307975</xdr:colOff>
      <xdr:row>97</xdr:row>
      <xdr:rowOff>88635</xdr:rowOff>
    </xdr:to>
    <xdr:cxnSp macro="">
      <xdr:nvCxnSpPr>
        <xdr:cNvPr id="472" name="直線コネクタ 471"/>
        <xdr:cNvCxnSpPr/>
      </xdr:nvCxnSpPr>
      <xdr:spPr>
        <a:xfrm>
          <a:off x="6972300" y="16689987"/>
          <a:ext cx="889000" cy="2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43821</xdr:rowOff>
    </xdr:from>
    <xdr:to>
      <xdr:col>11</xdr:col>
      <xdr:colOff>358775</xdr:colOff>
      <xdr:row>97</xdr:row>
      <xdr:rowOff>145421</xdr:rowOff>
    </xdr:to>
    <xdr:sp macro="" textlink="">
      <xdr:nvSpPr>
        <xdr:cNvPr id="473" name="フローチャート : 判断 472"/>
        <xdr:cNvSpPr/>
      </xdr:nvSpPr>
      <xdr:spPr>
        <a:xfrm>
          <a:off x="7810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136548</xdr:rowOff>
    </xdr:from>
    <xdr:ext cx="534377" cy="259045"/>
    <xdr:sp macro="" textlink="">
      <xdr:nvSpPr>
        <xdr:cNvPr id="474" name="テキスト ボックス 473"/>
        <xdr:cNvSpPr txBox="1"/>
      </xdr:nvSpPr>
      <xdr:spPr>
        <a:xfrm>
          <a:off x="7594111" y="167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43340</xdr:rowOff>
    </xdr:from>
    <xdr:to>
      <xdr:col>10</xdr:col>
      <xdr:colOff>155575</xdr:colOff>
      <xdr:row>97</xdr:row>
      <xdr:rowOff>144940</xdr:rowOff>
    </xdr:to>
    <xdr:sp macro="" textlink="">
      <xdr:nvSpPr>
        <xdr:cNvPr id="475" name="フローチャート : 判断 474"/>
        <xdr:cNvSpPr/>
      </xdr:nvSpPr>
      <xdr:spPr>
        <a:xfrm>
          <a:off x="6921500" y="166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136067</xdr:rowOff>
    </xdr:from>
    <xdr:ext cx="534377" cy="259045"/>
    <xdr:sp macro="" textlink="">
      <xdr:nvSpPr>
        <xdr:cNvPr id="476" name="テキスト ボックス 475"/>
        <xdr:cNvSpPr txBox="1"/>
      </xdr:nvSpPr>
      <xdr:spPr>
        <a:xfrm>
          <a:off x="6705111" y="1676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123958</xdr:rowOff>
    </xdr:from>
    <xdr:to>
      <xdr:col>15</xdr:col>
      <xdr:colOff>231775</xdr:colOff>
      <xdr:row>97</xdr:row>
      <xdr:rowOff>54108</xdr:rowOff>
    </xdr:to>
    <xdr:sp macro="" textlink="">
      <xdr:nvSpPr>
        <xdr:cNvPr id="482" name="円/楕円 481"/>
        <xdr:cNvSpPr/>
      </xdr:nvSpPr>
      <xdr:spPr>
        <a:xfrm>
          <a:off x="10426700" y="1658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146835</xdr:rowOff>
    </xdr:from>
    <xdr:ext cx="534377" cy="259045"/>
    <xdr:sp macro="" textlink="">
      <xdr:nvSpPr>
        <xdr:cNvPr id="483" name="土木費該当値テキスト"/>
        <xdr:cNvSpPr txBox="1"/>
      </xdr:nvSpPr>
      <xdr:spPr>
        <a:xfrm>
          <a:off x="10528300" y="1643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67,332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116881</xdr:rowOff>
    </xdr:from>
    <xdr:to>
      <xdr:col>14</xdr:col>
      <xdr:colOff>79375</xdr:colOff>
      <xdr:row>97</xdr:row>
      <xdr:rowOff>47031</xdr:rowOff>
    </xdr:to>
    <xdr:sp macro="" textlink="">
      <xdr:nvSpPr>
        <xdr:cNvPr id="484" name="円/楕円 483"/>
        <xdr:cNvSpPr/>
      </xdr:nvSpPr>
      <xdr:spPr>
        <a:xfrm>
          <a:off x="9588500" y="1657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63558</xdr:rowOff>
    </xdr:from>
    <xdr:ext cx="534377" cy="259045"/>
    <xdr:sp macro="" textlink="">
      <xdr:nvSpPr>
        <xdr:cNvPr id="485" name="テキスト ボックス 484"/>
        <xdr:cNvSpPr txBox="1"/>
      </xdr:nvSpPr>
      <xdr:spPr>
        <a:xfrm>
          <a:off x="9372111" y="1635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68,880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121083</xdr:rowOff>
    </xdr:from>
    <xdr:to>
      <xdr:col>12</xdr:col>
      <xdr:colOff>561975</xdr:colOff>
      <xdr:row>97</xdr:row>
      <xdr:rowOff>51233</xdr:rowOff>
    </xdr:to>
    <xdr:sp macro="" textlink="">
      <xdr:nvSpPr>
        <xdr:cNvPr id="486" name="円/楕円 485"/>
        <xdr:cNvSpPr/>
      </xdr:nvSpPr>
      <xdr:spPr>
        <a:xfrm>
          <a:off x="8699500" y="1658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67760</xdr:rowOff>
    </xdr:from>
    <xdr:ext cx="534377" cy="259045"/>
    <xdr:sp macro="" textlink="">
      <xdr:nvSpPr>
        <xdr:cNvPr id="487" name="テキスト ボックス 486"/>
        <xdr:cNvSpPr txBox="1"/>
      </xdr:nvSpPr>
      <xdr:spPr>
        <a:xfrm>
          <a:off x="8483111" y="1635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67,961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37835</xdr:rowOff>
    </xdr:from>
    <xdr:to>
      <xdr:col>11</xdr:col>
      <xdr:colOff>358775</xdr:colOff>
      <xdr:row>97</xdr:row>
      <xdr:rowOff>139435</xdr:rowOff>
    </xdr:to>
    <xdr:sp macro="" textlink="">
      <xdr:nvSpPr>
        <xdr:cNvPr id="488" name="円/楕円 487"/>
        <xdr:cNvSpPr/>
      </xdr:nvSpPr>
      <xdr:spPr>
        <a:xfrm>
          <a:off x="7810500" y="1666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155962</xdr:rowOff>
    </xdr:from>
    <xdr:ext cx="534377" cy="259045"/>
    <xdr:sp macro="" textlink="">
      <xdr:nvSpPr>
        <xdr:cNvPr id="489" name="テキスト ボックス 488"/>
        <xdr:cNvSpPr txBox="1"/>
      </xdr:nvSpPr>
      <xdr:spPr>
        <a:xfrm>
          <a:off x="7594111" y="1644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48,669</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8537</xdr:rowOff>
    </xdr:from>
    <xdr:to>
      <xdr:col>10</xdr:col>
      <xdr:colOff>155575</xdr:colOff>
      <xdr:row>97</xdr:row>
      <xdr:rowOff>110137</xdr:rowOff>
    </xdr:to>
    <xdr:sp macro="" textlink="">
      <xdr:nvSpPr>
        <xdr:cNvPr id="490" name="円/楕円 489"/>
        <xdr:cNvSpPr/>
      </xdr:nvSpPr>
      <xdr:spPr>
        <a:xfrm>
          <a:off x="6921500" y="1663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126664</xdr:rowOff>
    </xdr:from>
    <xdr:ext cx="534377" cy="259045"/>
    <xdr:sp macro="" textlink="">
      <xdr:nvSpPr>
        <xdr:cNvPr id="491" name="テキスト ボックス 490"/>
        <xdr:cNvSpPr txBox="1"/>
      </xdr:nvSpPr>
      <xdr:spPr>
        <a:xfrm>
          <a:off x="6705111" y="1641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55,077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47638</xdr:rowOff>
    </xdr:from>
    <xdr:to>
      <xdr:col>23</xdr:col>
      <xdr:colOff>516889</xdr:colOff>
      <xdr:row>38</xdr:row>
      <xdr:rowOff>42139</xdr:rowOff>
    </xdr:to>
    <xdr:cxnSp macro="">
      <xdr:nvCxnSpPr>
        <xdr:cNvPr id="515" name="直線コネクタ 514"/>
        <xdr:cNvCxnSpPr/>
      </xdr:nvCxnSpPr>
      <xdr:spPr>
        <a:xfrm flipV="1">
          <a:off x="16317595" y="5191138"/>
          <a:ext cx="1269" cy="1366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45966</xdr:rowOff>
    </xdr:from>
    <xdr:ext cx="534377" cy="259045"/>
    <xdr:sp macro="" textlink="">
      <xdr:nvSpPr>
        <xdr:cNvPr id="516" name="消防費最小値テキスト"/>
        <xdr:cNvSpPr txBox="1"/>
      </xdr:nvSpPr>
      <xdr:spPr>
        <a:xfrm>
          <a:off x="16370300" y="656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13,682</a:t>
          </a:r>
          <a:endParaRPr kumimoji="1" lang="ja-JP" altLang="en-US" sz="1000" b="1">
            <a:latin typeface="ＭＳ Ｐゴシック"/>
          </a:endParaRPr>
        </a:p>
      </xdr:txBody>
    </xdr:sp>
    <xdr:clientData/>
  </xdr:oneCellAnchor>
  <xdr:twoCellAnchor>
    <xdr:from>
      <xdr:col>23</xdr:col>
      <xdr:colOff>428625</xdr:colOff>
      <xdr:row>38</xdr:row>
      <xdr:rowOff>42139</xdr:rowOff>
    </xdr:from>
    <xdr:to>
      <xdr:col>23</xdr:col>
      <xdr:colOff>606425</xdr:colOff>
      <xdr:row>38</xdr:row>
      <xdr:rowOff>42139</xdr:rowOff>
    </xdr:to>
    <xdr:cxnSp macro="">
      <xdr:nvCxnSpPr>
        <xdr:cNvPr id="517" name="直線コネクタ 516"/>
        <xdr:cNvCxnSpPr/>
      </xdr:nvCxnSpPr>
      <xdr:spPr>
        <a:xfrm>
          <a:off x="16230600" y="655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165765</xdr:rowOff>
    </xdr:from>
    <xdr:ext cx="599010" cy="259045"/>
    <xdr:sp macro="" textlink="">
      <xdr:nvSpPr>
        <xdr:cNvPr id="518" name="消防費最大値テキスト"/>
        <xdr:cNvSpPr txBox="1"/>
      </xdr:nvSpPr>
      <xdr:spPr>
        <a:xfrm>
          <a:off x="16370300" y="496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121,249</a:t>
          </a:r>
          <a:endParaRPr kumimoji="1" lang="ja-JP" altLang="en-US" sz="1000" b="1">
            <a:latin typeface="ＭＳ Ｐゴシック"/>
          </a:endParaRPr>
        </a:p>
      </xdr:txBody>
    </xdr:sp>
    <xdr:clientData/>
  </xdr:oneCellAnchor>
  <xdr:twoCellAnchor>
    <xdr:from>
      <xdr:col>23</xdr:col>
      <xdr:colOff>428625</xdr:colOff>
      <xdr:row>30</xdr:row>
      <xdr:rowOff>47638</xdr:rowOff>
    </xdr:from>
    <xdr:to>
      <xdr:col>23</xdr:col>
      <xdr:colOff>606425</xdr:colOff>
      <xdr:row>30</xdr:row>
      <xdr:rowOff>47638</xdr:rowOff>
    </xdr:to>
    <xdr:cxnSp macro="">
      <xdr:nvCxnSpPr>
        <xdr:cNvPr id="519" name="直線コネクタ 518"/>
        <xdr:cNvCxnSpPr/>
      </xdr:nvCxnSpPr>
      <xdr:spPr>
        <a:xfrm>
          <a:off x="16230600" y="5191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151219</xdr:rowOff>
    </xdr:from>
    <xdr:to>
      <xdr:col>23</xdr:col>
      <xdr:colOff>517525</xdr:colOff>
      <xdr:row>38</xdr:row>
      <xdr:rowOff>13436</xdr:rowOff>
    </xdr:to>
    <xdr:cxnSp macro="">
      <xdr:nvCxnSpPr>
        <xdr:cNvPr id="520" name="直線コネクタ 519"/>
        <xdr:cNvCxnSpPr/>
      </xdr:nvCxnSpPr>
      <xdr:spPr>
        <a:xfrm>
          <a:off x="15481300" y="6494869"/>
          <a:ext cx="838200" cy="3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7967</xdr:rowOff>
    </xdr:from>
    <xdr:ext cx="534377" cy="259045"/>
    <xdr:sp macro="" textlink="">
      <xdr:nvSpPr>
        <xdr:cNvPr id="521" name="消防費平均値テキスト"/>
        <xdr:cNvSpPr txBox="1"/>
      </xdr:nvSpPr>
      <xdr:spPr>
        <a:xfrm>
          <a:off x="16370300" y="6180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156540</xdr:rowOff>
    </xdr:from>
    <xdr:to>
      <xdr:col>23</xdr:col>
      <xdr:colOff>568325</xdr:colOff>
      <xdr:row>37</xdr:row>
      <xdr:rowOff>86690</xdr:rowOff>
    </xdr:to>
    <xdr:sp macro="" textlink="">
      <xdr:nvSpPr>
        <xdr:cNvPr id="522" name="フローチャート : 判断 521"/>
        <xdr:cNvSpPr/>
      </xdr:nvSpPr>
      <xdr:spPr>
        <a:xfrm>
          <a:off x="16268700" y="632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144653</xdr:rowOff>
    </xdr:from>
    <xdr:to>
      <xdr:col>22</xdr:col>
      <xdr:colOff>365125</xdr:colOff>
      <xdr:row>37</xdr:row>
      <xdr:rowOff>151219</xdr:rowOff>
    </xdr:to>
    <xdr:cxnSp macro="">
      <xdr:nvCxnSpPr>
        <xdr:cNvPr id="523" name="直線コネクタ 522"/>
        <xdr:cNvCxnSpPr/>
      </xdr:nvCxnSpPr>
      <xdr:spPr>
        <a:xfrm>
          <a:off x="14592300" y="6488303"/>
          <a:ext cx="889000" cy="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146812</xdr:rowOff>
    </xdr:from>
    <xdr:to>
      <xdr:col>22</xdr:col>
      <xdr:colOff>415925</xdr:colOff>
      <xdr:row>37</xdr:row>
      <xdr:rowOff>76962</xdr:rowOff>
    </xdr:to>
    <xdr:sp macro="" textlink="">
      <xdr:nvSpPr>
        <xdr:cNvPr id="524" name="フローチャート : 判断 523"/>
        <xdr:cNvSpPr/>
      </xdr:nvSpPr>
      <xdr:spPr>
        <a:xfrm>
          <a:off x="15430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93489</xdr:rowOff>
    </xdr:from>
    <xdr:ext cx="534377" cy="259045"/>
    <xdr:sp macro="" textlink="">
      <xdr:nvSpPr>
        <xdr:cNvPr id="525" name="テキスト ボックス 524"/>
        <xdr:cNvSpPr txBox="1"/>
      </xdr:nvSpPr>
      <xdr:spPr>
        <a:xfrm>
          <a:off x="15214111" y="609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144653</xdr:rowOff>
    </xdr:from>
    <xdr:to>
      <xdr:col>21</xdr:col>
      <xdr:colOff>161925</xdr:colOff>
      <xdr:row>38</xdr:row>
      <xdr:rowOff>12167</xdr:rowOff>
    </xdr:to>
    <xdr:cxnSp macro="">
      <xdr:nvCxnSpPr>
        <xdr:cNvPr id="526" name="直線コネクタ 525"/>
        <xdr:cNvCxnSpPr/>
      </xdr:nvCxnSpPr>
      <xdr:spPr>
        <a:xfrm flipV="1">
          <a:off x="13703300" y="6488303"/>
          <a:ext cx="889000" cy="3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149809</xdr:rowOff>
    </xdr:from>
    <xdr:to>
      <xdr:col>21</xdr:col>
      <xdr:colOff>212725</xdr:colOff>
      <xdr:row>37</xdr:row>
      <xdr:rowOff>79959</xdr:rowOff>
    </xdr:to>
    <xdr:sp macro="" textlink="">
      <xdr:nvSpPr>
        <xdr:cNvPr id="527" name="フローチャート : 判断 526"/>
        <xdr:cNvSpPr/>
      </xdr:nvSpPr>
      <xdr:spPr>
        <a:xfrm>
          <a:off x="14541500" y="632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96486</xdr:rowOff>
    </xdr:from>
    <xdr:ext cx="534377" cy="259045"/>
    <xdr:sp macro="" textlink="">
      <xdr:nvSpPr>
        <xdr:cNvPr id="528" name="テキスト ボックス 527"/>
        <xdr:cNvSpPr txBox="1"/>
      </xdr:nvSpPr>
      <xdr:spPr>
        <a:xfrm>
          <a:off x="14325111" y="609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4128</xdr:rowOff>
    </xdr:from>
    <xdr:to>
      <xdr:col>19</xdr:col>
      <xdr:colOff>644525</xdr:colOff>
      <xdr:row>38</xdr:row>
      <xdr:rowOff>12167</xdr:rowOff>
    </xdr:to>
    <xdr:cxnSp macro="">
      <xdr:nvCxnSpPr>
        <xdr:cNvPr id="529" name="直線コネクタ 528"/>
        <xdr:cNvCxnSpPr/>
      </xdr:nvCxnSpPr>
      <xdr:spPr>
        <a:xfrm>
          <a:off x="12814300" y="6519228"/>
          <a:ext cx="889000" cy="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28664</xdr:rowOff>
    </xdr:from>
    <xdr:to>
      <xdr:col>20</xdr:col>
      <xdr:colOff>9525</xdr:colOff>
      <xdr:row>37</xdr:row>
      <xdr:rowOff>130264</xdr:rowOff>
    </xdr:to>
    <xdr:sp macro="" textlink="">
      <xdr:nvSpPr>
        <xdr:cNvPr id="530" name="フローチャート : 判断 529"/>
        <xdr:cNvSpPr/>
      </xdr:nvSpPr>
      <xdr:spPr>
        <a:xfrm>
          <a:off x="13652500" y="637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146791</xdr:rowOff>
    </xdr:from>
    <xdr:ext cx="534377" cy="259045"/>
    <xdr:sp macro="" textlink="">
      <xdr:nvSpPr>
        <xdr:cNvPr id="531" name="テキスト ボックス 530"/>
        <xdr:cNvSpPr txBox="1"/>
      </xdr:nvSpPr>
      <xdr:spPr>
        <a:xfrm>
          <a:off x="13436111" y="61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48057</xdr:rowOff>
    </xdr:from>
    <xdr:to>
      <xdr:col>18</xdr:col>
      <xdr:colOff>492125</xdr:colOff>
      <xdr:row>37</xdr:row>
      <xdr:rowOff>149657</xdr:rowOff>
    </xdr:to>
    <xdr:sp macro="" textlink="">
      <xdr:nvSpPr>
        <xdr:cNvPr id="532" name="フローチャート : 判断 531"/>
        <xdr:cNvSpPr/>
      </xdr:nvSpPr>
      <xdr:spPr>
        <a:xfrm>
          <a:off x="12763500" y="63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166184</xdr:rowOff>
    </xdr:from>
    <xdr:ext cx="534377" cy="259045"/>
    <xdr:sp macro="" textlink="">
      <xdr:nvSpPr>
        <xdr:cNvPr id="533" name="テキスト ボックス 532"/>
        <xdr:cNvSpPr txBox="1"/>
      </xdr:nvSpPr>
      <xdr:spPr>
        <a:xfrm>
          <a:off x="12547111" y="616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134087</xdr:rowOff>
    </xdr:from>
    <xdr:to>
      <xdr:col>23</xdr:col>
      <xdr:colOff>568325</xdr:colOff>
      <xdr:row>38</xdr:row>
      <xdr:rowOff>64236</xdr:rowOff>
    </xdr:to>
    <xdr:sp macro="" textlink="">
      <xdr:nvSpPr>
        <xdr:cNvPr id="539" name="円/楕円 538"/>
        <xdr:cNvSpPr/>
      </xdr:nvSpPr>
      <xdr:spPr>
        <a:xfrm>
          <a:off x="16268700" y="64777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49014</xdr:rowOff>
    </xdr:from>
    <xdr:ext cx="534377" cy="259045"/>
    <xdr:sp macro="" textlink="">
      <xdr:nvSpPr>
        <xdr:cNvPr id="540" name="消防費該当値テキスト"/>
        <xdr:cNvSpPr txBox="1"/>
      </xdr:nvSpPr>
      <xdr:spPr>
        <a:xfrm>
          <a:off x="16370300" y="639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15,942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100419</xdr:rowOff>
    </xdr:from>
    <xdr:to>
      <xdr:col>22</xdr:col>
      <xdr:colOff>415925</xdr:colOff>
      <xdr:row>38</xdr:row>
      <xdr:rowOff>30569</xdr:rowOff>
    </xdr:to>
    <xdr:sp macro="" textlink="">
      <xdr:nvSpPr>
        <xdr:cNvPr id="541" name="円/楕円 540"/>
        <xdr:cNvSpPr/>
      </xdr:nvSpPr>
      <xdr:spPr>
        <a:xfrm>
          <a:off x="15430500" y="644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21696</xdr:rowOff>
    </xdr:from>
    <xdr:ext cx="534377" cy="259045"/>
    <xdr:sp macro="" textlink="">
      <xdr:nvSpPr>
        <xdr:cNvPr id="542" name="テキスト ボックス 541"/>
        <xdr:cNvSpPr txBox="1"/>
      </xdr:nvSpPr>
      <xdr:spPr>
        <a:xfrm>
          <a:off x="15214111" y="653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18,593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93853</xdr:rowOff>
    </xdr:from>
    <xdr:to>
      <xdr:col>21</xdr:col>
      <xdr:colOff>212725</xdr:colOff>
      <xdr:row>38</xdr:row>
      <xdr:rowOff>24003</xdr:rowOff>
    </xdr:to>
    <xdr:sp macro="" textlink="">
      <xdr:nvSpPr>
        <xdr:cNvPr id="543" name="円/楕円 542"/>
        <xdr:cNvSpPr/>
      </xdr:nvSpPr>
      <xdr:spPr>
        <a:xfrm>
          <a:off x="14541500" y="64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15130</xdr:rowOff>
    </xdr:from>
    <xdr:ext cx="534377" cy="259045"/>
    <xdr:sp macro="" textlink="">
      <xdr:nvSpPr>
        <xdr:cNvPr id="544" name="テキスト ボックス 543"/>
        <xdr:cNvSpPr txBox="1"/>
      </xdr:nvSpPr>
      <xdr:spPr>
        <a:xfrm>
          <a:off x="14325111" y="653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19,110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132817</xdr:rowOff>
    </xdr:from>
    <xdr:to>
      <xdr:col>20</xdr:col>
      <xdr:colOff>9525</xdr:colOff>
      <xdr:row>38</xdr:row>
      <xdr:rowOff>62967</xdr:rowOff>
    </xdr:to>
    <xdr:sp macro="" textlink="">
      <xdr:nvSpPr>
        <xdr:cNvPr id="545" name="円/楕円 544"/>
        <xdr:cNvSpPr/>
      </xdr:nvSpPr>
      <xdr:spPr>
        <a:xfrm>
          <a:off x="13652500" y="647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54094</xdr:rowOff>
    </xdr:from>
    <xdr:ext cx="534377" cy="259045"/>
    <xdr:sp macro="" textlink="">
      <xdr:nvSpPr>
        <xdr:cNvPr id="546" name="テキスト ボックス 545"/>
        <xdr:cNvSpPr txBox="1"/>
      </xdr:nvSpPr>
      <xdr:spPr>
        <a:xfrm>
          <a:off x="13436111" y="656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124778</xdr:rowOff>
    </xdr:from>
    <xdr:to>
      <xdr:col>18</xdr:col>
      <xdr:colOff>492125</xdr:colOff>
      <xdr:row>38</xdr:row>
      <xdr:rowOff>54928</xdr:rowOff>
    </xdr:to>
    <xdr:sp macro="" textlink="">
      <xdr:nvSpPr>
        <xdr:cNvPr id="547" name="円/楕円 546"/>
        <xdr:cNvSpPr/>
      </xdr:nvSpPr>
      <xdr:spPr>
        <a:xfrm>
          <a:off x="12763500" y="6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46055</xdr:rowOff>
    </xdr:from>
    <xdr:ext cx="534377" cy="259045"/>
    <xdr:sp macro="" textlink="">
      <xdr:nvSpPr>
        <xdr:cNvPr id="548" name="テキスト ボックス 547"/>
        <xdr:cNvSpPr txBox="1"/>
      </xdr:nvSpPr>
      <xdr:spPr>
        <a:xfrm>
          <a:off x="12547111" y="656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16,675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2" name="テキスト ボックス 56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51114</xdr:rowOff>
    </xdr:from>
    <xdr:to>
      <xdr:col>23</xdr:col>
      <xdr:colOff>516889</xdr:colOff>
      <xdr:row>58</xdr:row>
      <xdr:rowOff>139334</xdr:rowOff>
    </xdr:to>
    <xdr:cxnSp macro="">
      <xdr:nvCxnSpPr>
        <xdr:cNvPr id="572" name="直線コネクタ 571"/>
        <xdr:cNvCxnSpPr/>
      </xdr:nvCxnSpPr>
      <xdr:spPr>
        <a:xfrm flipV="1">
          <a:off x="16317595" y="8795064"/>
          <a:ext cx="1269" cy="128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143161</xdr:rowOff>
    </xdr:from>
    <xdr:ext cx="534377" cy="259045"/>
    <xdr:sp macro="" textlink="">
      <xdr:nvSpPr>
        <xdr:cNvPr id="573" name="教育費最小値テキスト"/>
        <xdr:cNvSpPr txBox="1"/>
      </xdr:nvSpPr>
      <xdr:spPr>
        <a:xfrm>
          <a:off x="16370300" y="1008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20,096</a:t>
          </a:r>
          <a:endParaRPr kumimoji="1" lang="ja-JP" altLang="en-US" sz="1000" b="1">
            <a:latin typeface="ＭＳ Ｐゴシック"/>
          </a:endParaRPr>
        </a:p>
      </xdr:txBody>
    </xdr:sp>
    <xdr:clientData/>
  </xdr:oneCellAnchor>
  <xdr:twoCellAnchor>
    <xdr:from>
      <xdr:col>23</xdr:col>
      <xdr:colOff>428625</xdr:colOff>
      <xdr:row>58</xdr:row>
      <xdr:rowOff>139334</xdr:rowOff>
    </xdr:from>
    <xdr:to>
      <xdr:col>23</xdr:col>
      <xdr:colOff>606425</xdr:colOff>
      <xdr:row>58</xdr:row>
      <xdr:rowOff>139334</xdr:rowOff>
    </xdr:to>
    <xdr:cxnSp macro="">
      <xdr:nvCxnSpPr>
        <xdr:cNvPr id="574" name="直線コネクタ 573"/>
        <xdr:cNvCxnSpPr/>
      </xdr:nvCxnSpPr>
      <xdr:spPr>
        <a:xfrm>
          <a:off x="16230600" y="1008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169241</xdr:rowOff>
    </xdr:from>
    <xdr:ext cx="599010" cy="259045"/>
    <xdr:sp macro="" textlink="">
      <xdr:nvSpPr>
        <xdr:cNvPr id="575" name="教育費最大値テキスト"/>
        <xdr:cNvSpPr txBox="1"/>
      </xdr:nvSpPr>
      <xdr:spPr>
        <a:xfrm>
          <a:off x="16370300" y="857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358,251</a:t>
          </a:r>
          <a:endParaRPr kumimoji="1" lang="ja-JP" altLang="en-US" sz="1000" b="1">
            <a:latin typeface="ＭＳ Ｐゴシック"/>
          </a:endParaRPr>
        </a:p>
      </xdr:txBody>
    </xdr:sp>
    <xdr:clientData/>
  </xdr:oneCellAnchor>
  <xdr:twoCellAnchor>
    <xdr:from>
      <xdr:col>23</xdr:col>
      <xdr:colOff>428625</xdr:colOff>
      <xdr:row>51</xdr:row>
      <xdr:rowOff>51114</xdr:rowOff>
    </xdr:from>
    <xdr:to>
      <xdr:col>23</xdr:col>
      <xdr:colOff>606425</xdr:colOff>
      <xdr:row>51</xdr:row>
      <xdr:rowOff>51114</xdr:rowOff>
    </xdr:to>
    <xdr:cxnSp macro="">
      <xdr:nvCxnSpPr>
        <xdr:cNvPr id="576" name="直線コネクタ 575"/>
        <xdr:cNvCxnSpPr/>
      </xdr:nvCxnSpPr>
      <xdr:spPr>
        <a:xfrm>
          <a:off x="16230600" y="879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42793</xdr:rowOff>
    </xdr:from>
    <xdr:to>
      <xdr:col>23</xdr:col>
      <xdr:colOff>517525</xdr:colOff>
      <xdr:row>58</xdr:row>
      <xdr:rowOff>58570</xdr:rowOff>
    </xdr:to>
    <xdr:cxnSp macro="">
      <xdr:nvCxnSpPr>
        <xdr:cNvPr id="577" name="直線コネクタ 576"/>
        <xdr:cNvCxnSpPr/>
      </xdr:nvCxnSpPr>
      <xdr:spPr>
        <a:xfrm flipV="1">
          <a:off x="15481300" y="9986893"/>
          <a:ext cx="838200" cy="1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134969</xdr:rowOff>
    </xdr:from>
    <xdr:ext cx="534377" cy="259045"/>
    <xdr:sp macro="" textlink="">
      <xdr:nvSpPr>
        <xdr:cNvPr id="578" name="教育費平均値テキスト"/>
        <xdr:cNvSpPr txBox="1"/>
      </xdr:nvSpPr>
      <xdr:spPr>
        <a:xfrm>
          <a:off x="16370300" y="9736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112092</xdr:rowOff>
    </xdr:from>
    <xdr:to>
      <xdr:col>23</xdr:col>
      <xdr:colOff>568325</xdr:colOff>
      <xdr:row>58</xdr:row>
      <xdr:rowOff>42242</xdr:rowOff>
    </xdr:to>
    <xdr:sp macro="" textlink="">
      <xdr:nvSpPr>
        <xdr:cNvPr id="579" name="フローチャート : 判断 578"/>
        <xdr:cNvSpPr/>
      </xdr:nvSpPr>
      <xdr:spPr>
        <a:xfrm>
          <a:off x="162687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9192</xdr:rowOff>
    </xdr:from>
    <xdr:to>
      <xdr:col>22</xdr:col>
      <xdr:colOff>365125</xdr:colOff>
      <xdr:row>58</xdr:row>
      <xdr:rowOff>58570</xdr:rowOff>
    </xdr:to>
    <xdr:cxnSp macro="">
      <xdr:nvCxnSpPr>
        <xdr:cNvPr id="580" name="直線コネクタ 579"/>
        <xdr:cNvCxnSpPr/>
      </xdr:nvCxnSpPr>
      <xdr:spPr>
        <a:xfrm>
          <a:off x="14592300" y="9953292"/>
          <a:ext cx="8890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100033</xdr:rowOff>
    </xdr:from>
    <xdr:to>
      <xdr:col>22</xdr:col>
      <xdr:colOff>415925</xdr:colOff>
      <xdr:row>58</xdr:row>
      <xdr:rowOff>30183</xdr:rowOff>
    </xdr:to>
    <xdr:sp macro="" textlink="">
      <xdr:nvSpPr>
        <xdr:cNvPr id="581" name="フローチャート : 判断 580"/>
        <xdr:cNvSpPr/>
      </xdr:nvSpPr>
      <xdr:spPr>
        <a:xfrm>
          <a:off x="15430500" y="98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46710</xdr:rowOff>
    </xdr:from>
    <xdr:ext cx="534377" cy="259045"/>
    <xdr:sp macro="" textlink="">
      <xdr:nvSpPr>
        <xdr:cNvPr id="582" name="テキスト ボックス 581"/>
        <xdr:cNvSpPr txBox="1"/>
      </xdr:nvSpPr>
      <xdr:spPr>
        <a:xfrm>
          <a:off x="15214111" y="964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9192</xdr:rowOff>
    </xdr:from>
    <xdr:to>
      <xdr:col>21</xdr:col>
      <xdr:colOff>161925</xdr:colOff>
      <xdr:row>58</xdr:row>
      <xdr:rowOff>50310</xdr:rowOff>
    </xdr:to>
    <xdr:cxnSp macro="">
      <xdr:nvCxnSpPr>
        <xdr:cNvPr id="583" name="直線コネクタ 582"/>
        <xdr:cNvCxnSpPr/>
      </xdr:nvCxnSpPr>
      <xdr:spPr>
        <a:xfrm flipV="1">
          <a:off x="13703300" y="9953292"/>
          <a:ext cx="889000" cy="4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116416</xdr:rowOff>
    </xdr:from>
    <xdr:to>
      <xdr:col>21</xdr:col>
      <xdr:colOff>212725</xdr:colOff>
      <xdr:row>58</xdr:row>
      <xdr:rowOff>46566</xdr:rowOff>
    </xdr:to>
    <xdr:sp macro="" textlink="">
      <xdr:nvSpPr>
        <xdr:cNvPr id="584" name="フローチャート : 判断 583"/>
        <xdr:cNvSpPr/>
      </xdr:nvSpPr>
      <xdr:spPr>
        <a:xfrm>
          <a:off x="1454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63093</xdr:rowOff>
    </xdr:from>
    <xdr:ext cx="534377" cy="259045"/>
    <xdr:sp macro="" textlink="">
      <xdr:nvSpPr>
        <xdr:cNvPr id="585" name="テキスト ボックス 584"/>
        <xdr:cNvSpPr txBox="1"/>
      </xdr:nvSpPr>
      <xdr:spPr>
        <a:xfrm>
          <a:off x="14325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28985</xdr:rowOff>
    </xdr:from>
    <xdr:to>
      <xdr:col>19</xdr:col>
      <xdr:colOff>644525</xdr:colOff>
      <xdr:row>58</xdr:row>
      <xdr:rowOff>50310</xdr:rowOff>
    </xdr:to>
    <xdr:cxnSp macro="">
      <xdr:nvCxnSpPr>
        <xdr:cNvPr id="586" name="直線コネクタ 585"/>
        <xdr:cNvCxnSpPr/>
      </xdr:nvCxnSpPr>
      <xdr:spPr>
        <a:xfrm>
          <a:off x="12814300" y="9973085"/>
          <a:ext cx="889000" cy="2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125446</xdr:rowOff>
    </xdr:from>
    <xdr:to>
      <xdr:col>20</xdr:col>
      <xdr:colOff>9525</xdr:colOff>
      <xdr:row>58</xdr:row>
      <xdr:rowOff>55596</xdr:rowOff>
    </xdr:to>
    <xdr:sp macro="" textlink="">
      <xdr:nvSpPr>
        <xdr:cNvPr id="587" name="フローチャート : 判断 586"/>
        <xdr:cNvSpPr/>
      </xdr:nvSpPr>
      <xdr:spPr>
        <a:xfrm>
          <a:off x="13652500" y="989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72123</xdr:rowOff>
    </xdr:from>
    <xdr:ext cx="534377" cy="259045"/>
    <xdr:sp macro="" textlink="">
      <xdr:nvSpPr>
        <xdr:cNvPr id="588" name="テキスト ボックス 587"/>
        <xdr:cNvSpPr txBox="1"/>
      </xdr:nvSpPr>
      <xdr:spPr>
        <a:xfrm>
          <a:off x="13436111" y="967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110803</xdr:rowOff>
    </xdr:from>
    <xdr:to>
      <xdr:col>18</xdr:col>
      <xdr:colOff>492125</xdr:colOff>
      <xdr:row>58</xdr:row>
      <xdr:rowOff>40953</xdr:rowOff>
    </xdr:to>
    <xdr:sp macro="" textlink="">
      <xdr:nvSpPr>
        <xdr:cNvPr id="589" name="フローチャート : 判断 588"/>
        <xdr:cNvSpPr/>
      </xdr:nvSpPr>
      <xdr:spPr>
        <a:xfrm>
          <a:off x="12763500" y="988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57480</xdr:rowOff>
    </xdr:from>
    <xdr:ext cx="534377" cy="259045"/>
    <xdr:sp macro="" textlink="">
      <xdr:nvSpPr>
        <xdr:cNvPr id="590" name="テキスト ボックス 589"/>
        <xdr:cNvSpPr txBox="1"/>
      </xdr:nvSpPr>
      <xdr:spPr>
        <a:xfrm>
          <a:off x="12547111" y="965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163443</xdr:rowOff>
    </xdr:from>
    <xdr:to>
      <xdr:col>23</xdr:col>
      <xdr:colOff>568325</xdr:colOff>
      <xdr:row>58</xdr:row>
      <xdr:rowOff>93593</xdr:rowOff>
    </xdr:to>
    <xdr:sp macro="" textlink="">
      <xdr:nvSpPr>
        <xdr:cNvPr id="596" name="円/楕円 595"/>
        <xdr:cNvSpPr/>
      </xdr:nvSpPr>
      <xdr:spPr>
        <a:xfrm>
          <a:off x="16268700" y="993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90519</xdr:rowOff>
    </xdr:from>
    <xdr:ext cx="534377" cy="259045"/>
    <xdr:sp macro="" textlink="">
      <xdr:nvSpPr>
        <xdr:cNvPr id="597" name="教育費該当値テキスト"/>
        <xdr:cNvSpPr txBox="1"/>
      </xdr:nvSpPr>
      <xdr:spPr>
        <a:xfrm>
          <a:off x="16370300" y="986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45,435</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7770</xdr:rowOff>
    </xdr:from>
    <xdr:to>
      <xdr:col>22</xdr:col>
      <xdr:colOff>415925</xdr:colOff>
      <xdr:row>58</xdr:row>
      <xdr:rowOff>109370</xdr:rowOff>
    </xdr:to>
    <xdr:sp macro="" textlink="">
      <xdr:nvSpPr>
        <xdr:cNvPr id="598" name="円/楕円 597"/>
        <xdr:cNvSpPr/>
      </xdr:nvSpPr>
      <xdr:spPr>
        <a:xfrm>
          <a:off x="15430500" y="995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100497</xdr:rowOff>
    </xdr:from>
    <xdr:ext cx="534377" cy="259045"/>
    <xdr:sp macro="" textlink="">
      <xdr:nvSpPr>
        <xdr:cNvPr id="599" name="テキスト ボックス 598"/>
        <xdr:cNvSpPr txBox="1"/>
      </xdr:nvSpPr>
      <xdr:spPr>
        <a:xfrm>
          <a:off x="15214111" y="1004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41,294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129842</xdr:rowOff>
    </xdr:from>
    <xdr:to>
      <xdr:col>21</xdr:col>
      <xdr:colOff>212725</xdr:colOff>
      <xdr:row>58</xdr:row>
      <xdr:rowOff>59992</xdr:rowOff>
    </xdr:to>
    <xdr:sp macro="" textlink="">
      <xdr:nvSpPr>
        <xdr:cNvPr id="600" name="円/楕円 599"/>
        <xdr:cNvSpPr/>
      </xdr:nvSpPr>
      <xdr:spPr>
        <a:xfrm>
          <a:off x="14541500" y="990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51119</xdr:rowOff>
    </xdr:from>
    <xdr:ext cx="534377" cy="259045"/>
    <xdr:sp macro="" textlink="">
      <xdr:nvSpPr>
        <xdr:cNvPr id="601" name="テキスト ボックス 600"/>
        <xdr:cNvSpPr txBox="1"/>
      </xdr:nvSpPr>
      <xdr:spPr>
        <a:xfrm>
          <a:off x="14325111" y="999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54,254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170960</xdr:rowOff>
    </xdr:from>
    <xdr:to>
      <xdr:col>20</xdr:col>
      <xdr:colOff>9525</xdr:colOff>
      <xdr:row>58</xdr:row>
      <xdr:rowOff>101110</xdr:rowOff>
    </xdr:to>
    <xdr:sp macro="" textlink="">
      <xdr:nvSpPr>
        <xdr:cNvPr id="602" name="円/楕円 601"/>
        <xdr:cNvSpPr/>
      </xdr:nvSpPr>
      <xdr:spPr>
        <a:xfrm>
          <a:off x="13652500" y="994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92237</xdr:rowOff>
    </xdr:from>
    <xdr:ext cx="534377" cy="259045"/>
    <xdr:sp macro="" textlink="">
      <xdr:nvSpPr>
        <xdr:cNvPr id="603" name="テキスト ボックス 602"/>
        <xdr:cNvSpPr txBox="1"/>
      </xdr:nvSpPr>
      <xdr:spPr>
        <a:xfrm>
          <a:off x="13436111" y="1003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43,462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149635</xdr:rowOff>
    </xdr:from>
    <xdr:to>
      <xdr:col>18</xdr:col>
      <xdr:colOff>492125</xdr:colOff>
      <xdr:row>58</xdr:row>
      <xdr:rowOff>79785</xdr:rowOff>
    </xdr:to>
    <xdr:sp macro="" textlink="">
      <xdr:nvSpPr>
        <xdr:cNvPr id="604" name="円/楕円 603"/>
        <xdr:cNvSpPr/>
      </xdr:nvSpPr>
      <xdr:spPr>
        <a:xfrm>
          <a:off x="12763500" y="992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70912</xdr:rowOff>
    </xdr:from>
    <xdr:ext cx="534377" cy="259045"/>
    <xdr:sp macro="" textlink="">
      <xdr:nvSpPr>
        <xdr:cNvPr id="605" name="テキスト ボックス 604"/>
        <xdr:cNvSpPr txBox="1"/>
      </xdr:nvSpPr>
      <xdr:spPr>
        <a:xfrm>
          <a:off x="12547111" y="1001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49,059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115697</xdr:rowOff>
    </xdr:from>
    <xdr:to>
      <xdr:col>23</xdr:col>
      <xdr:colOff>516889</xdr:colOff>
      <xdr:row>79</xdr:row>
      <xdr:rowOff>44450</xdr:rowOff>
    </xdr:to>
    <xdr:cxnSp macro="">
      <xdr:nvCxnSpPr>
        <xdr:cNvPr id="629" name="直線コネクタ 628"/>
        <xdr:cNvCxnSpPr/>
      </xdr:nvCxnSpPr>
      <xdr:spPr>
        <a:xfrm flipV="1">
          <a:off x="16317595" y="12288647"/>
          <a:ext cx="1269"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62374</xdr:rowOff>
    </xdr:from>
    <xdr:ext cx="534377" cy="259045"/>
    <xdr:sp macro="" textlink="">
      <xdr:nvSpPr>
        <xdr:cNvPr id="632" name="災害復旧費最大値テキスト"/>
        <xdr:cNvSpPr txBox="1"/>
      </xdr:nvSpPr>
      <xdr:spPr>
        <a:xfrm>
          <a:off x="16370300" y="1206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34,130</a:t>
          </a:r>
          <a:endParaRPr kumimoji="1" lang="ja-JP" altLang="en-US" sz="1000" b="1">
            <a:latin typeface="ＭＳ Ｐゴシック"/>
          </a:endParaRPr>
        </a:p>
      </xdr:txBody>
    </xdr:sp>
    <xdr:clientData/>
  </xdr:oneCellAnchor>
  <xdr:twoCellAnchor>
    <xdr:from>
      <xdr:col>23</xdr:col>
      <xdr:colOff>428625</xdr:colOff>
      <xdr:row>71</xdr:row>
      <xdr:rowOff>115697</xdr:rowOff>
    </xdr:from>
    <xdr:to>
      <xdr:col>23</xdr:col>
      <xdr:colOff>606425</xdr:colOff>
      <xdr:row>71</xdr:row>
      <xdr:rowOff>115697</xdr:rowOff>
    </xdr:to>
    <xdr:cxnSp macro="">
      <xdr:nvCxnSpPr>
        <xdr:cNvPr id="633" name="直線コネクタ 632"/>
        <xdr:cNvCxnSpPr/>
      </xdr:nvCxnSpPr>
      <xdr:spPr>
        <a:xfrm>
          <a:off x="16230600" y="12288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4" name="直線コネクタ 63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125913</xdr:rowOff>
    </xdr:from>
    <xdr:ext cx="469744" cy="259045"/>
    <xdr:sp macro="" textlink="">
      <xdr:nvSpPr>
        <xdr:cNvPr id="635" name="災害復旧費平均値テキスト"/>
        <xdr:cNvSpPr txBox="1"/>
      </xdr:nvSpPr>
      <xdr:spPr>
        <a:xfrm>
          <a:off x="16370300" y="13327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103036</xdr:rowOff>
    </xdr:from>
    <xdr:to>
      <xdr:col>23</xdr:col>
      <xdr:colOff>568325</xdr:colOff>
      <xdr:row>79</xdr:row>
      <xdr:rowOff>33186</xdr:rowOff>
    </xdr:to>
    <xdr:sp macro="" textlink="">
      <xdr:nvSpPr>
        <xdr:cNvPr id="636" name="フローチャート : 判断 635"/>
        <xdr:cNvSpPr/>
      </xdr:nvSpPr>
      <xdr:spPr>
        <a:xfrm>
          <a:off x="16268700" y="1347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7" name="直線コネクタ 63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157784</xdr:rowOff>
    </xdr:from>
    <xdr:to>
      <xdr:col>22</xdr:col>
      <xdr:colOff>415925</xdr:colOff>
      <xdr:row>78</xdr:row>
      <xdr:rowOff>87934</xdr:rowOff>
    </xdr:to>
    <xdr:sp macro="" textlink="">
      <xdr:nvSpPr>
        <xdr:cNvPr id="638" name="フローチャート : 判断 637"/>
        <xdr:cNvSpPr/>
      </xdr:nvSpPr>
      <xdr:spPr>
        <a:xfrm>
          <a:off x="15430500" y="1335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104461</xdr:rowOff>
    </xdr:from>
    <xdr:ext cx="469744" cy="259045"/>
    <xdr:sp macro="" textlink="">
      <xdr:nvSpPr>
        <xdr:cNvPr id="639" name="テキスト ボックス 638"/>
        <xdr:cNvSpPr txBox="1"/>
      </xdr:nvSpPr>
      <xdr:spPr>
        <a:xfrm>
          <a:off x="15246427" y="1313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0" name="直線コネクタ 63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120523</xdr:rowOff>
    </xdr:from>
    <xdr:to>
      <xdr:col>21</xdr:col>
      <xdr:colOff>212725</xdr:colOff>
      <xdr:row>78</xdr:row>
      <xdr:rowOff>50673</xdr:rowOff>
    </xdr:to>
    <xdr:sp macro="" textlink="">
      <xdr:nvSpPr>
        <xdr:cNvPr id="641" name="フローチャート : 判断 640"/>
        <xdr:cNvSpPr/>
      </xdr:nvSpPr>
      <xdr:spPr>
        <a:xfrm>
          <a:off x="14541500" y="133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67200</xdr:rowOff>
    </xdr:from>
    <xdr:ext cx="469744" cy="259045"/>
    <xdr:sp macro="" textlink="">
      <xdr:nvSpPr>
        <xdr:cNvPr id="642" name="テキスト ボックス 641"/>
        <xdr:cNvSpPr txBox="1"/>
      </xdr:nvSpPr>
      <xdr:spPr>
        <a:xfrm>
          <a:off x="14357427" y="1309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13666</xdr:rowOff>
    </xdr:from>
    <xdr:to>
      <xdr:col>19</xdr:col>
      <xdr:colOff>644525</xdr:colOff>
      <xdr:row>79</xdr:row>
      <xdr:rowOff>44450</xdr:rowOff>
    </xdr:to>
    <xdr:cxnSp macro="">
      <xdr:nvCxnSpPr>
        <xdr:cNvPr id="643" name="直線コネクタ 642"/>
        <xdr:cNvCxnSpPr/>
      </xdr:nvCxnSpPr>
      <xdr:spPr>
        <a:xfrm>
          <a:off x="12814300" y="13558216"/>
          <a:ext cx="889000" cy="3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16166</xdr:rowOff>
    </xdr:from>
    <xdr:to>
      <xdr:col>20</xdr:col>
      <xdr:colOff>9525</xdr:colOff>
      <xdr:row>77</xdr:row>
      <xdr:rowOff>117766</xdr:rowOff>
    </xdr:to>
    <xdr:sp macro="" textlink="">
      <xdr:nvSpPr>
        <xdr:cNvPr id="644" name="フローチャート : 判断 643"/>
        <xdr:cNvSpPr/>
      </xdr:nvSpPr>
      <xdr:spPr>
        <a:xfrm>
          <a:off x="13652500" y="1321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134293</xdr:rowOff>
    </xdr:from>
    <xdr:ext cx="469744" cy="259045"/>
    <xdr:sp macro="" textlink="">
      <xdr:nvSpPr>
        <xdr:cNvPr id="645" name="テキスト ボックス 644"/>
        <xdr:cNvSpPr txBox="1"/>
      </xdr:nvSpPr>
      <xdr:spPr>
        <a:xfrm>
          <a:off x="13468427" y="1299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95035</xdr:rowOff>
    </xdr:from>
    <xdr:to>
      <xdr:col>18</xdr:col>
      <xdr:colOff>492125</xdr:colOff>
      <xdr:row>78</xdr:row>
      <xdr:rowOff>25185</xdr:rowOff>
    </xdr:to>
    <xdr:sp macro="" textlink="">
      <xdr:nvSpPr>
        <xdr:cNvPr id="646" name="フローチャート : 判断 645"/>
        <xdr:cNvSpPr/>
      </xdr:nvSpPr>
      <xdr:spPr>
        <a:xfrm>
          <a:off x="12763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41712</xdr:rowOff>
    </xdr:from>
    <xdr:ext cx="469744" cy="259045"/>
    <xdr:sp macro="" textlink="">
      <xdr:nvSpPr>
        <xdr:cNvPr id="647" name="テキスト ボックス 646"/>
        <xdr:cNvSpPr txBox="1"/>
      </xdr:nvSpPr>
      <xdr:spPr>
        <a:xfrm>
          <a:off x="12579427" y="1307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3" name="円/楕円 65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81462</xdr:rowOff>
    </xdr:from>
    <xdr:ext cx="249299" cy="259045"/>
    <xdr:sp macro="" textlink="">
      <xdr:nvSpPr>
        <xdr:cNvPr id="654" name="災害復旧費該当値テキスト"/>
        <xdr:cNvSpPr txBox="1"/>
      </xdr:nvSpPr>
      <xdr:spPr>
        <a:xfrm>
          <a:off x="16370300" y="134545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5" name="円/楕円 65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6" name="テキスト ボックス 655"/>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7" name="円/楕円 65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8" name="テキスト ボックス 657"/>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9" name="円/楕円 65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0" name="テキスト ボックス 659"/>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134316</xdr:rowOff>
    </xdr:from>
    <xdr:to>
      <xdr:col>18</xdr:col>
      <xdr:colOff>492125</xdr:colOff>
      <xdr:row>79</xdr:row>
      <xdr:rowOff>64466</xdr:rowOff>
    </xdr:to>
    <xdr:sp macro="" textlink="">
      <xdr:nvSpPr>
        <xdr:cNvPr id="661" name="円/楕円 660"/>
        <xdr:cNvSpPr/>
      </xdr:nvSpPr>
      <xdr:spPr>
        <a:xfrm>
          <a:off x="12763500" y="1350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55593</xdr:rowOff>
    </xdr:from>
    <xdr:ext cx="378565" cy="259045"/>
    <xdr:sp macro="" textlink="">
      <xdr:nvSpPr>
        <xdr:cNvPr id="662" name="テキスト ボックス 661"/>
        <xdr:cNvSpPr txBox="1"/>
      </xdr:nvSpPr>
      <xdr:spPr>
        <a:xfrm>
          <a:off x="12625017" y="13600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49,842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63545</xdr:rowOff>
    </xdr:from>
    <xdr:to>
      <xdr:col>23</xdr:col>
      <xdr:colOff>516889</xdr:colOff>
      <xdr:row>98</xdr:row>
      <xdr:rowOff>74701</xdr:rowOff>
    </xdr:to>
    <xdr:cxnSp macro="">
      <xdr:nvCxnSpPr>
        <xdr:cNvPr id="686" name="直線コネクタ 685"/>
        <xdr:cNvCxnSpPr/>
      </xdr:nvCxnSpPr>
      <xdr:spPr>
        <a:xfrm flipV="1">
          <a:off x="16317595" y="15494045"/>
          <a:ext cx="1269"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78528</xdr:rowOff>
    </xdr:from>
    <xdr:ext cx="534377" cy="259045"/>
    <xdr:sp macro="" textlink="">
      <xdr:nvSpPr>
        <xdr:cNvPr id="687" name="公債費最小値テキスト"/>
        <xdr:cNvSpPr txBox="1"/>
      </xdr:nvSpPr>
      <xdr:spPr>
        <a:xfrm>
          <a:off x="16370300" y="1688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98</xdr:row>
      <xdr:rowOff>74701</xdr:rowOff>
    </xdr:from>
    <xdr:to>
      <xdr:col>23</xdr:col>
      <xdr:colOff>606425</xdr:colOff>
      <xdr:row>98</xdr:row>
      <xdr:rowOff>74701</xdr:rowOff>
    </xdr:to>
    <xdr:cxnSp macro="">
      <xdr:nvCxnSpPr>
        <xdr:cNvPr id="688" name="直線コネクタ 687"/>
        <xdr:cNvCxnSpPr/>
      </xdr:nvCxnSpPr>
      <xdr:spPr>
        <a:xfrm>
          <a:off x="16230600" y="1687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10222</xdr:rowOff>
    </xdr:from>
    <xdr:ext cx="599010" cy="259045"/>
    <xdr:sp macro="" textlink="">
      <xdr:nvSpPr>
        <xdr:cNvPr id="689" name="公債費最大値テキスト"/>
        <xdr:cNvSpPr txBox="1"/>
      </xdr:nvSpPr>
      <xdr:spPr>
        <a:xfrm>
          <a:off x="16370300" y="1526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199,994</a:t>
          </a:r>
          <a:endParaRPr kumimoji="1" lang="ja-JP" altLang="en-US" sz="1000" b="1">
            <a:latin typeface="ＭＳ Ｐゴシック"/>
          </a:endParaRPr>
        </a:p>
      </xdr:txBody>
    </xdr:sp>
    <xdr:clientData/>
  </xdr:oneCellAnchor>
  <xdr:twoCellAnchor>
    <xdr:from>
      <xdr:col>23</xdr:col>
      <xdr:colOff>428625</xdr:colOff>
      <xdr:row>90</xdr:row>
      <xdr:rowOff>63545</xdr:rowOff>
    </xdr:from>
    <xdr:to>
      <xdr:col>23</xdr:col>
      <xdr:colOff>606425</xdr:colOff>
      <xdr:row>90</xdr:row>
      <xdr:rowOff>63545</xdr:rowOff>
    </xdr:to>
    <xdr:cxnSp macro="">
      <xdr:nvCxnSpPr>
        <xdr:cNvPr id="690" name="直線コネクタ 689"/>
        <xdr:cNvCxnSpPr/>
      </xdr:nvCxnSpPr>
      <xdr:spPr>
        <a:xfrm>
          <a:off x="16230600" y="1549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149523</xdr:rowOff>
    </xdr:from>
    <xdr:to>
      <xdr:col>23</xdr:col>
      <xdr:colOff>517525</xdr:colOff>
      <xdr:row>97</xdr:row>
      <xdr:rowOff>162294</xdr:rowOff>
    </xdr:to>
    <xdr:cxnSp macro="">
      <xdr:nvCxnSpPr>
        <xdr:cNvPr id="691" name="直線コネクタ 690"/>
        <xdr:cNvCxnSpPr/>
      </xdr:nvCxnSpPr>
      <xdr:spPr>
        <a:xfrm>
          <a:off x="15481300" y="16780173"/>
          <a:ext cx="838200" cy="1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80108</xdr:rowOff>
    </xdr:from>
    <xdr:ext cx="534377" cy="259045"/>
    <xdr:sp macro="" textlink="">
      <xdr:nvSpPr>
        <xdr:cNvPr id="692" name="公債費平均値テキスト"/>
        <xdr:cNvSpPr txBox="1"/>
      </xdr:nvSpPr>
      <xdr:spPr>
        <a:xfrm>
          <a:off x="16370300" y="16367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57231</xdr:rowOff>
    </xdr:from>
    <xdr:to>
      <xdr:col>23</xdr:col>
      <xdr:colOff>568325</xdr:colOff>
      <xdr:row>96</xdr:row>
      <xdr:rowOff>158831</xdr:rowOff>
    </xdr:to>
    <xdr:sp macro="" textlink="">
      <xdr:nvSpPr>
        <xdr:cNvPr id="693" name="フローチャート : 判断 692"/>
        <xdr:cNvSpPr/>
      </xdr:nvSpPr>
      <xdr:spPr>
        <a:xfrm>
          <a:off x="162687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91137</xdr:rowOff>
    </xdr:from>
    <xdr:to>
      <xdr:col>22</xdr:col>
      <xdr:colOff>365125</xdr:colOff>
      <xdr:row>97</xdr:row>
      <xdr:rowOff>149523</xdr:rowOff>
    </xdr:to>
    <xdr:cxnSp macro="">
      <xdr:nvCxnSpPr>
        <xdr:cNvPr id="694" name="直線コネクタ 693"/>
        <xdr:cNvCxnSpPr/>
      </xdr:nvCxnSpPr>
      <xdr:spPr>
        <a:xfrm>
          <a:off x="14592300" y="16721787"/>
          <a:ext cx="889000" cy="5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44369</xdr:rowOff>
    </xdr:from>
    <xdr:to>
      <xdr:col>22</xdr:col>
      <xdr:colOff>415925</xdr:colOff>
      <xdr:row>96</xdr:row>
      <xdr:rowOff>145969</xdr:rowOff>
    </xdr:to>
    <xdr:sp macro="" textlink="">
      <xdr:nvSpPr>
        <xdr:cNvPr id="695" name="フローチャート : 判断 694"/>
        <xdr:cNvSpPr/>
      </xdr:nvSpPr>
      <xdr:spPr>
        <a:xfrm>
          <a:off x="15430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162496</xdr:rowOff>
    </xdr:from>
    <xdr:ext cx="534377" cy="259045"/>
    <xdr:sp macro="" textlink="">
      <xdr:nvSpPr>
        <xdr:cNvPr id="696" name="テキスト ボックス 695"/>
        <xdr:cNvSpPr txBox="1"/>
      </xdr:nvSpPr>
      <xdr:spPr>
        <a:xfrm>
          <a:off x="15214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86314</xdr:rowOff>
    </xdr:from>
    <xdr:to>
      <xdr:col>21</xdr:col>
      <xdr:colOff>161925</xdr:colOff>
      <xdr:row>97</xdr:row>
      <xdr:rowOff>91137</xdr:rowOff>
    </xdr:to>
    <xdr:cxnSp macro="">
      <xdr:nvCxnSpPr>
        <xdr:cNvPr id="697" name="直線コネクタ 696"/>
        <xdr:cNvCxnSpPr/>
      </xdr:nvCxnSpPr>
      <xdr:spPr>
        <a:xfrm>
          <a:off x="13703300" y="16716964"/>
          <a:ext cx="88900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41542</xdr:rowOff>
    </xdr:from>
    <xdr:to>
      <xdr:col>21</xdr:col>
      <xdr:colOff>212725</xdr:colOff>
      <xdr:row>96</xdr:row>
      <xdr:rowOff>143142</xdr:rowOff>
    </xdr:to>
    <xdr:sp macro="" textlink="">
      <xdr:nvSpPr>
        <xdr:cNvPr id="698" name="フローチャート : 判断 697"/>
        <xdr:cNvSpPr/>
      </xdr:nvSpPr>
      <xdr:spPr>
        <a:xfrm>
          <a:off x="14541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159669</xdr:rowOff>
    </xdr:from>
    <xdr:ext cx="534377" cy="259045"/>
    <xdr:sp macro="" textlink="">
      <xdr:nvSpPr>
        <xdr:cNvPr id="699" name="テキスト ボックス 698"/>
        <xdr:cNvSpPr txBox="1"/>
      </xdr:nvSpPr>
      <xdr:spPr>
        <a:xfrm>
          <a:off x="14325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86314</xdr:rowOff>
    </xdr:from>
    <xdr:to>
      <xdr:col>19</xdr:col>
      <xdr:colOff>644525</xdr:colOff>
      <xdr:row>97</xdr:row>
      <xdr:rowOff>87990</xdr:rowOff>
    </xdr:to>
    <xdr:cxnSp macro="">
      <xdr:nvCxnSpPr>
        <xdr:cNvPr id="700" name="直線コネクタ 699"/>
        <xdr:cNvCxnSpPr/>
      </xdr:nvCxnSpPr>
      <xdr:spPr>
        <a:xfrm flipV="1">
          <a:off x="12814300" y="16716964"/>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42227</xdr:rowOff>
    </xdr:from>
    <xdr:to>
      <xdr:col>20</xdr:col>
      <xdr:colOff>9525</xdr:colOff>
      <xdr:row>96</xdr:row>
      <xdr:rowOff>143827</xdr:rowOff>
    </xdr:to>
    <xdr:sp macro="" textlink="">
      <xdr:nvSpPr>
        <xdr:cNvPr id="701" name="フローチャート : 判断 700"/>
        <xdr:cNvSpPr/>
      </xdr:nvSpPr>
      <xdr:spPr>
        <a:xfrm>
          <a:off x="13652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160354</xdr:rowOff>
    </xdr:from>
    <xdr:ext cx="534377" cy="259045"/>
    <xdr:sp macro="" textlink="">
      <xdr:nvSpPr>
        <xdr:cNvPr id="702" name="テキスト ボックス 701"/>
        <xdr:cNvSpPr txBox="1"/>
      </xdr:nvSpPr>
      <xdr:spPr>
        <a:xfrm>
          <a:off x="13436111" y="162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32367</xdr:rowOff>
    </xdr:from>
    <xdr:to>
      <xdr:col>18</xdr:col>
      <xdr:colOff>492125</xdr:colOff>
      <xdr:row>96</xdr:row>
      <xdr:rowOff>133967</xdr:rowOff>
    </xdr:to>
    <xdr:sp macro="" textlink="">
      <xdr:nvSpPr>
        <xdr:cNvPr id="703" name="フローチャート : 判断 702"/>
        <xdr:cNvSpPr/>
      </xdr:nvSpPr>
      <xdr:spPr>
        <a:xfrm>
          <a:off x="12763500" y="1649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150494</xdr:rowOff>
    </xdr:from>
    <xdr:ext cx="534377" cy="259045"/>
    <xdr:sp macro="" textlink="">
      <xdr:nvSpPr>
        <xdr:cNvPr id="704" name="テキスト ボックス 703"/>
        <xdr:cNvSpPr txBox="1"/>
      </xdr:nvSpPr>
      <xdr:spPr>
        <a:xfrm>
          <a:off x="12547111" y="1626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111494</xdr:rowOff>
    </xdr:from>
    <xdr:to>
      <xdr:col>23</xdr:col>
      <xdr:colOff>568325</xdr:colOff>
      <xdr:row>98</xdr:row>
      <xdr:rowOff>41644</xdr:rowOff>
    </xdr:to>
    <xdr:sp macro="" textlink="">
      <xdr:nvSpPr>
        <xdr:cNvPr id="710" name="円/楕円 709"/>
        <xdr:cNvSpPr/>
      </xdr:nvSpPr>
      <xdr:spPr>
        <a:xfrm>
          <a:off x="16268700" y="1674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26421</xdr:rowOff>
    </xdr:from>
    <xdr:ext cx="534377" cy="259045"/>
    <xdr:sp macro="" textlink="">
      <xdr:nvSpPr>
        <xdr:cNvPr id="711" name="公債費該当値テキスト"/>
        <xdr:cNvSpPr txBox="1"/>
      </xdr:nvSpPr>
      <xdr:spPr>
        <a:xfrm>
          <a:off x="16370300" y="1665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29,535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98723</xdr:rowOff>
    </xdr:from>
    <xdr:to>
      <xdr:col>22</xdr:col>
      <xdr:colOff>415925</xdr:colOff>
      <xdr:row>98</xdr:row>
      <xdr:rowOff>28873</xdr:rowOff>
    </xdr:to>
    <xdr:sp macro="" textlink="">
      <xdr:nvSpPr>
        <xdr:cNvPr id="712" name="円/楕円 711"/>
        <xdr:cNvSpPr/>
      </xdr:nvSpPr>
      <xdr:spPr>
        <a:xfrm>
          <a:off x="15430500" y="1672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20000</xdr:rowOff>
    </xdr:from>
    <xdr:ext cx="534377" cy="259045"/>
    <xdr:sp macro="" textlink="">
      <xdr:nvSpPr>
        <xdr:cNvPr id="713" name="テキスト ボックス 712"/>
        <xdr:cNvSpPr txBox="1"/>
      </xdr:nvSpPr>
      <xdr:spPr>
        <a:xfrm>
          <a:off x="15214111" y="1682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31,211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40337</xdr:rowOff>
    </xdr:from>
    <xdr:to>
      <xdr:col>21</xdr:col>
      <xdr:colOff>212725</xdr:colOff>
      <xdr:row>97</xdr:row>
      <xdr:rowOff>141937</xdr:rowOff>
    </xdr:to>
    <xdr:sp macro="" textlink="">
      <xdr:nvSpPr>
        <xdr:cNvPr id="714" name="円/楕円 713"/>
        <xdr:cNvSpPr/>
      </xdr:nvSpPr>
      <xdr:spPr>
        <a:xfrm>
          <a:off x="14541500" y="1667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133064</xdr:rowOff>
    </xdr:from>
    <xdr:ext cx="534377" cy="259045"/>
    <xdr:sp macro="" textlink="">
      <xdr:nvSpPr>
        <xdr:cNvPr id="715" name="テキスト ボックス 714"/>
        <xdr:cNvSpPr txBox="1"/>
      </xdr:nvSpPr>
      <xdr:spPr>
        <a:xfrm>
          <a:off x="14325111" y="1676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38,873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35514</xdr:rowOff>
    </xdr:from>
    <xdr:to>
      <xdr:col>20</xdr:col>
      <xdr:colOff>9525</xdr:colOff>
      <xdr:row>97</xdr:row>
      <xdr:rowOff>137114</xdr:rowOff>
    </xdr:to>
    <xdr:sp macro="" textlink="">
      <xdr:nvSpPr>
        <xdr:cNvPr id="716" name="円/楕円 715"/>
        <xdr:cNvSpPr/>
      </xdr:nvSpPr>
      <xdr:spPr>
        <a:xfrm>
          <a:off x="13652500" y="166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128241</xdr:rowOff>
    </xdr:from>
    <xdr:ext cx="534377" cy="259045"/>
    <xdr:sp macro="" textlink="">
      <xdr:nvSpPr>
        <xdr:cNvPr id="717" name="テキスト ボックス 716"/>
        <xdr:cNvSpPr txBox="1"/>
      </xdr:nvSpPr>
      <xdr:spPr>
        <a:xfrm>
          <a:off x="13436111" y="1675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39,506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37190</xdr:rowOff>
    </xdr:from>
    <xdr:to>
      <xdr:col>18</xdr:col>
      <xdr:colOff>492125</xdr:colOff>
      <xdr:row>97</xdr:row>
      <xdr:rowOff>138790</xdr:rowOff>
    </xdr:to>
    <xdr:sp macro="" textlink="">
      <xdr:nvSpPr>
        <xdr:cNvPr id="718" name="円/楕円 717"/>
        <xdr:cNvSpPr/>
      </xdr:nvSpPr>
      <xdr:spPr>
        <a:xfrm>
          <a:off x="12763500" y="1666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129917</xdr:rowOff>
    </xdr:from>
    <xdr:ext cx="534377" cy="259045"/>
    <xdr:sp macro="" textlink="">
      <xdr:nvSpPr>
        <xdr:cNvPr id="719" name="テキスト ボックス 718"/>
        <xdr:cNvSpPr txBox="1"/>
      </xdr:nvSpPr>
      <xdr:spPr>
        <a:xfrm>
          <a:off x="12547111" y="1676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39,286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3" name="テキスト ボックス 73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5" name="テキスト ボックス 73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7" name="テキスト ボックス 73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39" name="テキスト ボックス 73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1" name="テキスト ボックス 74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86632</xdr:rowOff>
    </xdr:from>
    <xdr:to>
      <xdr:col>32</xdr:col>
      <xdr:colOff>186689</xdr:colOff>
      <xdr:row>39</xdr:row>
      <xdr:rowOff>98878</xdr:rowOff>
    </xdr:to>
    <xdr:cxnSp macro="">
      <xdr:nvCxnSpPr>
        <xdr:cNvPr id="745" name="直線コネクタ 744"/>
        <xdr:cNvCxnSpPr/>
      </xdr:nvCxnSpPr>
      <xdr:spPr>
        <a:xfrm flipV="1">
          <a:off x="22159595" y="5230132"/>
          <a:ext cx="1269" cy="155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33309</xdr:rowOff>
    </xdr:from>
    <xdr:ext cx="469744" cy="259045"/>
    <xdr:sp macro="" textlink="">
      <xdr:nvSpPr>
        <xdr:cNvPr id="748" name="諸支出金最大値テキスト"/>
        <xdr:cNvSpPr txBox="1"/>
      </xdr:nvSpPr>
      <xdr:spPr>
        <a:xfrm>
          <a:off x="22212300" y="500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9,525</a:t>
          </a:r>
          <a:endParaRPr kumimoji="1" lang="ja-JP" altLang="en-US" sz="1000" b="1">
            <a:latin typeface="ＭＳ Ｐゴシック"/>
          </a:endParaRPr>
        </a:p>
      </xdr:txBody>
    </xdr:sp>
    <xdr:clientData/>
  </xdr:oneCellAnchor>
  <xdr:twoCellAnchor>
    <xdr:from>
      <xdr:col>32</xdr:col>
      <xdr:colOff>98425</xdr:colOff>
      <xdr:row>30</xdr:row>
      <xdr:rowOff>86632</xdr:rowOff>
    </xdr:from>
    <xdr:to>
      <xdr:col>32</xdr:col>
      <xdr:colOff>276225</xdr:colOff>
      <xdr:row>30</xdr:row>
      <xdr:rowOff>86632</xdr:rowOff>
    </xdr:to>
    <xdr:cxnSp macro="">
      <xdr:nvCxnSpPr>
        <xdr:cNvPr id="749" name="直線コネクタ 748"/>
        <xdr:cNvCxnSpPr/>
      </xdr:nvCxnSpPr>
      <xdr:spPr>
        <a:xfrm>
          <a:off x="22072600" y="523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165825</xdr:rowOff>
    </xdr:from>
    <xdr:ext cx="378565" cy="259045"/>
    <xdr:sp macro="" textlink="">
      <xdr:nvSpPr>
        <xdr:cNvPr id="751" name="諸支出金平均値テキスト"/>
        <xdr:cNvSpPr txBox="1"/>
      </xdr:nvSpPr>
      <xdr:spPr>
        <a:xfrm>
          <a:off x="22212300" y="65094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142948</xdr:rowOff>
    </xdr:from>
    <xdr:to>
      <xdr:col>32</xdr:col>
      <xdr:colOff>238125</xdr:colOff>
      <xdr:row>39</xdr:row>
      <xdr:rowOff>73098</xdr:rowOff>
    </xdr:to>
    <xdr:sp macro="" textlink="">
      <xdr:nvSpPr>
        <xdr:cNvPr id="752" name="フローチャート : 判断 751"/>
        <xdr:cNvSpPr/>
      </xdr:nvSpPr>
      <xdr:spPr>
        <a:xfrm>
          <a:off x="22110700" y="665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17218</xdr:rowOff>
    </xdr:from>
    <xdr:to>
      <xdr:col>31</xdr:col>
      <xdr:colOff>85725</xdr:colOff>
      <xdr:row>39</xdr:row>
      <xdr:rowOff>118818</xdr:rowOff>
    </xdr:to>
    <xdr:sp macro="" textlink="">
      <xdr:nvSpPr>
        <xdr:cNvPr id="754" name="フローチャート : 判断 753"/>
        <xdr:cNvSpPr/>
      </xdr:nvSpPr>
      <xdr:spPr>
        <a:xfrm>
          <a:off x="21272500" y="670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135345</xdr:rowOff>
    </xdr:from>
    <xdr:ext cx="378565" cy="259045"/>
    <xdr:sp macro="" textlink="">
      <xdr:nvSpPr>
        <xdr:cNvPr id="755" name="テキスト ボックス 754"/>
        <xdr:cNvSpPr txBox="1"/>
      </xdr:nvSpPr>
      <xdr:spPr>
        <a:xfrm>
          <a:off x="21134017" y="6478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98226</xdr:rowOff>
    </xdr:from>
    <xdr:to>
      <xdr:col>29</xdr:col>
      <xdr:colOff>517525</xdr:colOff>
      <xdr:row>39</xdr:row>
      <xdr:rowOff>98878</xdr:rowOff>
    </xdr:to>
    <xdr:cxnSp macro="">
      <xdr:nvCxnSpPr>
        <xdr:cNvPr id="756" name="直線コネクタ 755"/>
        <xdr:cNvCxnSpPr/>
      </xdr:nvCxnSpPr>
      <xdr:spPr>
        <a:xfrm>
          <a:off x="19545300" y="6784776"/>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6931</xdr:rowOff>
    </xdr:from>
    <xdr:to>
      <xdr:col>29</xdr:col>
      <xdr:colOff>568325</xdr:colOff>
      <xdr:row>38</xdr:row>
      <xdr:rowOff>108531</xdr:rowOff>
    </xdr:to>
    <xdr:sp macro="" textlink="">
      <xdr:nvSpPr>
        <xdr:cNvPr id="757" name="フローチャート : 判断 756"/>
        <xdr:cNvSpPr/>
      </xdr:nvSpPr>
      <xdr:spPr>
        <a:xfrm>
          <a:off x="20383500" y="652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125058</xdr:rowOff>
    </xdr:from>
    <xdr:ext cx="469744" cy="259045"/>
    <xdr:sp macro="" textlink="">
      <xdr:nvSpPr>
        <xdr:cNvPr id="758" name="テキスト ボックス 757"/>
        <xdr:cNvSpPr txBox="1"/>
      </xdr:nvSpPr>
      <xdr:spPr>
        <a:xfrm>
          <a:off x="20199427" y="629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98226</xdr:rowOff>
    </xdr:from>
    <xdr:to>
      <xdr:col>28</xdr:col>
      <xdr:colOff>314325</xdr:colOff>
      <xdr:row>39</xdr:row>
      <xdr:rowOff>98878</xdr:rowOff>
    </xdr:to>
    <xdr:cxnSp macro="">
      <xdr:nvCxnSpPr>
        <xdr:cNvPr id="759" name="直線コネクタ 758"/>
        <xdr:cNvCxnSpPr/>
      </xdr:nvCxnSpPr>
      <xdr:spPr>
        <a:xfrm flipV="1">
          <a:off x="18656300" y="6784776"/>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4481</xdr:rowOff>
    </xdr:from>
    <xdr:to>
      <xdr:col>28</xdr:col>
      <xdr:colOff>365125</xdr:colOff>
      <xdr:row>38</xdr:row>
      <xdr:rowOff>106081</xdr:rowOff>
    </xdr:to>
    <xdr:sp macro="" textlink="">
      <xdr:nvSpPr>
        <xdr:cNvPr id="760" name="フローチャート : 判断 759"/>
        <xdr:cNvSpPr/>
      </xdr:nvSpPr>
      <xdr:spPr>
        <a:xfrm>
          <a:off x="19494500" y="651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122608</xdr:rowOff>
    </xdr:from>
    <xdr:ext cx="469744" cy="259045"/>
    <xdr:sp macro="" textlink="">
      <xdr:nvSpPr>
        <xdr:cNvPr id="761" name="テキスト ボックス 760"/>
        <xdr:cNvSpPr txBox="1"/>
      </xdr:nvSpPr>
      <xdr:spPr>
        <a:xfrm>
          <a:off x="19310427" y="629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169563</xdr:rowOff>
    </xdr:from>
    <xdr:to>
      <xdr:col>27</xdr:col>
      <xdr:colOff>161925</xdr:colOff>
      <xdr:row>39</xdr:row>
      <xdr:rowOff>99713</xdr:rowOff>
    </xdr:to>
    <xdr:sp macro="" textlink="">
      <xdr:nvSpPr>
        <xdr:cNvPr id="762" name="フローチャート : 判断 761"/>
        <xdr:cNvSpPr/>
      </xdr:nvSpPr>
      <xdr:spPr>
        <a:xfrm>
          <a:off x="18605500" y="668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116240</xdr:rowOff>
    </xdr:from>
    <xdr:ext cx="378565" cy="259045"/>
    <xdr:sp macro="" textlink="">
      <xdr:nvSpPr>
        <xdr:cNvPr id="763" name="テキスト ボックス 762"/>
        <xdr:cNvSpPr txBox="1"/>
      </xdr:nvSpPr>
      <xdr:spPr>
        <a:xfrm>
          <a:off x="18467017" y="645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9" name="円/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70"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1" name="円/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2" name="テキスト ボックス 771"/>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3" name="円/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4" name="テキスト ボックス 773"/>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47426</xdr:rowOff>
    </xdr:from>
    <xdr:to>
      <xdr:col>28</xdr:col>
      <xdr:colOff>365125</xdr:colOff>
      <xdr:row>39</xdr:row>
      <xdr:rowOff>149026</xdr:rowOff>
    </xdr:to>
    <xdr:sp macro="" textlink="">
      <xdr:nvSpPr>
        <xdr:cNvPr id="775" name="円/楕円 774"/>
        <xdr:cNvSpPr/>
      </xdr:nvSpPr>
      <xdr:spPr>
        <a:xfrm>
          <a:off x="19494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140153</xdr:rowOff>
    </xdr:from>
    <xdr:ext cx="249299" cy="259045"/>
    <xdr:sp macro="" textlink="">
      <xdr:nvSpPr>
        <xdr:cNvPr id="776" name="テキスト ボックス 775"/>
        <xdr:cNvSpPr txBox="1"/>
      </xdr:nvSpPr>
      <xdr:spPr>
        <a:xfrm>
          <a:off x="19420649"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7" name="円/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8" name="テキスト ボックス 777"/>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92" name="テキスト ボックス 791"/>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4" name="テキスト ボックス 793"/>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6" name="テキスト ボックス 795"/>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8" name="テキスト ボックス 797"/>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0" name="テキスト ボックス 79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802" name="直線コネクタ 80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80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6" name="直線コネクタ 80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9" name="フローチャート : 判断 80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50800</xdr:rowOff>
    </xdr:from>
    <xdr:to>
      <xdr:col>31</xdr:col>
      <xdr:colOff>85725</xdr:colOff>
      <xdr:row>50</xdr:row>
      <xdr:rowOff>152400</xdr:rowOff>
    </xdr:to>
    <xdr:sp macro="" textlink="">
      <xdr:nvSpPr>
        <xdr:cNvPr id="811" name="フローチャート : 判断 810"/>
        <xdr:cNvSpPr/>
      </xdr:nvSpPr>
      <xdr:spPr>
        <a:xfrm>
          <a:off x="21272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48</xdr:row>
      <xdr:rowOff>168927</xdr:rowOff>
    </xdr:from>
    <xdr:ext cx="313932" cy="259045"/>
    <xdr:sp macro="" textlink="">
      <xdr:nvSpPr>
        <xdr:cNvPr id="812" name="テキスト ボックス 811"/>
        <xdr:cNvSpPr txBox="1"/>
      </xdr:nvSpPr>
      <xdr:spPr>
        <a:xfrm>
          <a:off x="21166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4" name="フローチャート : 判断 813"/>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5" name="テキスト ボックス 81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7" name="フローチャート : 判断 81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8" name="テキスト ボックス 817"/>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9" name="フローチャート : 判断 81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0" name="テキスト ボックス 819"/>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6" name="円/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8" name="円/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9" name="テキスト ボックス 82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30" name="円/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31" name="テキスト ボックス 830"/>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32" name="円/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33" name="テキスト ボックス 832"/>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4" name="円/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35" name="テキスト ボックス 834"/>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いずれの費目も類似団体平均と同水準もしくは下回っている。</a:t>
          </a:r>
          <a:r>
            <a:rPr kumimoji="1" lang="en-US" altLang="ja-JP" sz="1300">
              <a:latin typeface="ＭＳ Ｐゴシック"/>
            </a:rPr>
            <a:t>27</a:t>
          </a:r>
          <a:r>
            <a:rPr kumimoji="1" lang="ja-JP" altLang="en-US" sz="1300">
              <a:latin typeface="ＭＳ Ｐゴシック"/>
            </a:rPr>
            <a:t>年度の住民一人当たりのコストを決算額総額でみると、</a:t>
          </a:r>
          <a:r>
            <a:rPr kumimoji="1" lang="en-US" altLang="ja-JP" sz="1300">
              <a:latin typeface="ＭＳ Ｐゴシック"/>
            </a:rPr>
            <a:t>381,705</a:t>
          </a:r>
          <a:r>
            <a:rPr kumimoji="1" lang="ja-JP" altLang="en-US" sz="1300">
              <a:latin typeface="ＭＳ Ｐゴシック"/>
            </a:rPr>
            <a:t>円となっており、そのうち、民生費は</a:t>
          </a:r>
          <a:r>
            <a:rPr kumimoji="1" lang="en-US" altLang="ja-JP" sz="1300">
              <a:latin typeface="ＭＳ Ｐゴシック"/>
            </a:rPr>
            <a:t>118,724</a:t>
          </a:r>
          <a:r>
            <a:rPr kumimoji="1" lang="ja-JP" altLang="en-US" sz="1300">
              <a:latin typeface="ＭＳ Ｐゴシック"/>
            </a:rPr>
            <a:t>円で全体に占める割合は</a:t>
          </a:r>
          <a:r>
            <a:rPr kumimoji="1" lang="en-US" altLang="ja-JP" sz="1300">
              <a:latin typeface="ＭＳ Ｐゴシック"/>
            </a:rPr>
            <a:t>31.1%</a:t>
          </a:r>
          <a:r>
            <a:rPr kumimoji="1" lang="ja-JP" altLang="en-US" sz="1300">
              <a:latin typeface="ＭＳ Ｐゴシック"/>
            </a:rPr>
            <a:t>となっている。民生費のうち、児童福祉費は民生費全体の</a:t>
          </a:r>
          <a:r>
            <a:rPr kumimoji="1" lang="en-US" altLang="ja-JP" sz="1300">
              <a:latin typeface="ＭＳ Ｐゴシック"/>
            </a:rPr>
            <a:t>46%</a:t>
          </a:r>
          <a:r>
            <a:rPr kumimoji="1" lang="ja-JP" altLang="en-US" sz="1300">
              <a:latin typeface="ＭＳ Ｐゴシック"/>
            </a:rPr>
            <a:t>を占めており、主に保育所の運営、児童館の運営に係る経費である。</a:t>
          </a:r>
          <a:endParaRPr kumimoji="1" lang="en-US" altLang="ja-JP" sz="1300">
            <a:latin typeface="ＭＳ Ｐゴシック"/>
          </a:endParaRPr>
        </a:p>
        <a:p>
          <a:r>
            <a:rPr kumimoji="1" lang="en-US" altLang="ja-JP" sz="1300">
              <a:latin typeface="ＭＳ Ｐゴシック"/>
            </a:rPr>
            <a:t>27</a:t>
          </a:r>
          <a:r>
            <a:rPr kumimoji="1" lang="ja-JP" altLang="en-US" sz="1300">
              <a:latin typeface="ＭＳ Ｐゴシック"/>
            </a:rPr>
            <a:t>年度の土木費の住民一人当たりのコストは</a:t>
          </a:r>
          <a:r>
            <a:rPr kumimoji="1" lang="en-US" altLang="ja-JP" sz="1300">
              <a:latin typeface="ＭＳ Ｐゴシック"/>
            </a:rPr>
            <a:t>23</a:t>
          </a:r>
          <a:r>
            <a:rPr kumimoji="1" lang="ja-JP" altLang="en-US" sz="1300">
              <a:latin typeface="ＭＳ Ｐゴシック"/>
            </a:rPr>
            <a:t>年度と比較して、</a:t>
          </a:r>
          <a:r>
            <a:rPr kumimoji="1" lang="en-US" altLang="ja-JP" sz="1300">
              <a:latin typeface="ＭＳ Ｐゴシック"/>
            </a:rPr>
            <a:t>22.3%</a:t>
          </a:r>
          <a:r>
            <a:rPr kumimoji="1" lang="ja-JP" altLang="en-US" sz="1300">
              <a:latin typeface="ＭＳ Ｐゴシック"/>
            </a:rPr>
            <a:t>増となっており、</a:t>
          </a:r>
          <a:r>
            <a:rPr kumimoji="1" lang="en-US" altLang="ja-JP" sz="1300">
              <a:latin typeface="ＭＳ Ｐゴシック"/>
            </a:rPr>
            <a:t>25</a:t>
          </a:r>
          <a:r>
            <a:rPr kumimoji="1" lang="ja-JP" altLang="en-US" sz="1300">
              <a:latin typeface="ＭＳ Ｐゴシック"/>
            </a:rPr>
            <a:t>年度からこの状況が続いている。これは、町営住宅の整備が開始されたことが要因である。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岡山県早島町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財政調整基金は、毎年取崩しを行っている状況であるが、</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年度と</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年度においては、積立額が上回ったため、標準財政規模に対する割合が上昇した。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実質収支額の標準財政規模に対する割合は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で推移しており、適正な水準を保っている。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実質収支額は地方消費税交付金が消費税率の変更に伴い、約</a:t>
          </a:r>
          <a:r>
            <a:rPr kumimoji="1" lang="en-US" altLang="ja-JP" sz="1400">
              <a:latin typeface="ＭＳ ゴシック" pitchFamily="49" charset="-128"/>
              <a:ea typeface="ＭＳ ゴシック" pitchFamily="49" charset="-128"/>
            </a:rPr>
            <a:t>9,900</a:t>
          </a:r>
          <a:r>
            <a:rPr kumimoji="1" lang="ja-JP" altLang="en-US" sz="1400">
              <a:latin typeface="ＭＳ ゴシック" pitchFamily="49" charset="-128"/>
              <a:ea typeface="ＭＳ ゴシック" pitchFamily="49" charset="-128"/>
            </a:rPr>
            <a:t>万円増加したことにより</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ポイント上昇した。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岡山県早島町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いずれの会計においても赤字額は発生していない。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今後も健全な財政運営に努める。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岡山県早島町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年度において、元利償還金が</a:t>
          </a:r>
          <a:r>
            <a:rPr kumimoji="1" lang="en-US" altLang="ja-JP" sz="1400">
              <a:latin typeface="ＭＳ ゴシック" pitchFamily="49" charset="-128"/>
              <a:ea typeface="ＭＳ ゴシック" pitchFamily="49" charset="-128"/>
            </a:rPr>
            <a:t>2,000</a:t>
          </a:r>
          <a:r>
            <a:rPr kumimoji="1" lang="ja-JP" altLang="en-US" sz="1400">
              <a:latin typeface="ＭＳ ゴシック" pitchFamily="49" charset="-128"/>
              <a:ea typeface="ＭＳ ゴシック" pitchFamily="49" charset="-128"/>
            </a:rPr>
            <a:t>万円の減、公営企業債の元利償還金に対する繰入金が</a:t>
          </a:r>
          <a:r>
            <a:rPr kumimoji="1" lang="en-US" altLang="ja-JP" sz="1400">
              <a:latin typeface="ＭＳ ゴシック" pitchFamily="49" charset="-128"/>
              <a:ea typeface="ＭＳ ゴシック" pitchFamily="49" charset="-128"/>
            </a:rPr>
            <a:t>1,600</a:t>
          </a:r>
          <a:r>
            <a:rPr kumimoji="1" lang="ja-JP" altLang="en-US" sz="1400">
              <a:latin typeface="ＭＳ ゴシック" pitchFamily="49" charset="-128"/>
              <a:ea typeface="ＭＳ ゴシック" pitchFamily="49" charset="-128"/>
            </a:rPr>
            <a:t>万円の減となり、実質公債費比率の分子の値は</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年度と比較して小さくなった。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地方債の新規発行をする際には、交付税措置のある有利なものを選択し、地方債に大きく頼らない財政運営に努める。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岡山県早島町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年度において、一般会計等に係る地方債残高は</a:t>
          </a:r>
          <a:r>
            <a:rPr kumimoji="1" lang="en-US" altLang="ja-JP" sz="1400">
              <a:latin typeface="ＭＳ ゴシック" pitchFamily="49" charset="-128"/>
              <a:ea typeface="ＭＳ ゴシック" pitchFamily="49" charset="-128"/>
            </a:rPr>
            <a:t>9,500</a:t>
          </a:r>
          <a:r>
            <a:rPr kumimoji="1" lang="ja-JP" altLang="en-US" sz="1400">
              <a:latin typeface="ＭＳ ゴシック" pitchFamily="49" charset="-128"/>
              <a:ea typeface="ＭＳ ゴシック" pitchFamily="49" charset="-128"/>
            </a:rPr>
            <a:t>万円増加したが、公営企業債等繰入見込額が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3,500</a:t>
          </a:r>
          <a:r>
            <a:rPr kumimoji="1" lang="ja-JP" altLang="en-US" sz="1400">
              <a:latin typeface="ＭＳ ゴシック" pitchFamily="49" charset="-128"/>
              <a:ea typeface="ＭＳ ゴシック" pitchFamily="49" charset="-128"/>
            </a:rPr>
            <a:t>万円減少したことから、将来負担額は減少した。また、充当可能財源も</a:t>
          </a:r>
          <a:r>
            <a:rPr kumimoji="1" lang="en-US" altLang="ja-JP" sz="1400">
              <a:latin typeface="ＭＳ ゴシック" pitchFamily="49" charset="-128"/>
              <a:ea typeface="ＭＳ ゴシック" pitchFamily="49" charset="-128"/>
            </a:rPr>
            <a:t>1,400</a:t>
          </a:r>
          <a:r>
            <a:rPr kumimoji="1" lang="ja-JP" altLang="en-US" sz="1400">
              <a:latin typeface="ＭＳ ゴシック" pitchFamily="49" charset="-128"/>
              <a:ea typeface="ＭＳ ゴシック" pitchFamily="49" charset="-128"/>
            </a:rPr>
            <a:t>万円増加したことから、将来負担比率の分子は小さくなった。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毎年、財政調整基金からの繰入を行いながら、財政運営をしている状況を考えると、今後充当可能財源の減少も予想され、将来負担比率が上昇するおそれがある。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将来を見据えたバランスのよい財政運営に努める。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岡山県早島町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12,293
12,266
7.62
4,892,960
4,692,305
151,859
3,049,961
4,324,600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14.3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岡山県早島町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12,293
12,266
7.62
4,892,960
4,692,305
151,859
3,049,961
4,324,600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14.3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岡山県早島町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12,293
12,266
7.62
4,892,960
4,692,305
151,859
3,049,961
4,324,600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14.3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34235_&#26089;&#23798;&#30010;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34.6</v>
          </cell>
          <cell r="L73">
            <v>34.299999999999997</v>
          </cell>
          <cell r="M73">
            <v>31.1</v>
          </cell>
          <cell r="N73">
            <v>22</v>
          </cell>
          <cell r="O73">
            <v>14.3</v>
          </cell>
        </row>
        <row r="75">
          <cell r="K75">
            <v>13</v>
          </cell>
          <cell r="L75">
            <v>12.7</v>
          </cell>
          <cell r="M75">
            <v>12</v>
          </cell>
          <cell r="N75">
            <v>10.199999999999999</v>
          </cell>
          <cell r="O75">
            <v>8.3000000000000007</v>
          </cell>
        </row>
        <row r="77">
          <cell r="G77" t="str">
            <v>類似団体内平均値</v>
          </cell>
          <cell r="K77">
            <v>35.299999999999997</v>
          </cell>
          <cell r="L77">
            <v>29.4</v>
          </cell>
          <cell r="M77">
            <v>18.899999999999999</v>
          </cell>
          <cell r="N77">
            <v>10.199999999999999</v>
          </cell>
          <cell r="O77">
            <v>13.1</v>
          </cell>
        </row>
        <row r="79">
          <cell r="K79">
            <v>11.6</v>
          </cell>
          <cell r="L79">
            <v>10.9</v>
          </cell>
          <cell r="M79">
            <v>10.1</v>
          </cell>
          <cell r="N79">
            <v>9.1</v>
          </cell>
          <cell r="O79">
            <v>8.9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4892960</v>
      </c>
      <c r="BO4" s="379"/>
      <c r="BP4" s="379"/>
      <c r="BQ4" s="379"/>
      <c r="BR4" s="379"/>
      <c r="BS4" s="379"/>
      <c r="BT4" s="379"/>
      <c r="BU4" s="380"/>
      <c r="BV4" s="378">
        <v>4837979</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5</v>
      </c>
      <c r="CU4" s="556"/>
      <c r="CV4" s="556"/>
      <c r="CW4" s="556"/>
      <c r="CX4" s="556"/>
      <c r="CY4" s="556"/>
      <c r="CZ4" s="556"/>
      <c r="DA4" s="557"/>
      <c r="DB4" s="555">
        <v>3.9</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4692305</v>
      </c>
      <c r="BO5" s="384"/>
      <c r="BP5" s="384"/>
      <c r="BQ5" s="384"/>
      <c r="BR5" s="384"/>
      <c r="BS5" s="384"/>
      <c r="BT5" s="384"/>
      <c r="BU5" s="385"/>
      <c r="BV5" s="383">
        <v>4690649</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92.9</v>
      </c>
      <c r="CU5" s="354"/>
      <c r="CV5" s="354"/>
      <c r="CW5" s="354"/>
      <c r="CX5" s="354"/>
      <c r="CY5" s="354"/>
      <c r="CZ5" s="354"/>
      <c r="DA5" s="355"/>
      <c r="DB5" s="353">
        <v>92.1</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200655</v>
      </c>
      <c r="BO6" s="384"/>
      <c r="BP6" s="384"/>
      <c r="BQ6" s="384"/>
      <c r="BR6" s="384"/>
      <c r="BS6" s="384"/>
      <c r="BT6" s="384"/>
      <c r="BU6" s="385"/>
      <c r="BV6" s="383">
        <v>147330</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99.7</v>
      </c>
      <c r="CU6" s="530"/>
      <c r="CV6" s="530"/>
      <c r="CW6" s="530"/>
      <c r="CX6" s="530"/>
      <c r="CY6" s="530"/>
      <c r="CZ6" s="530"/>
      <c r="DA6" s="531"/>
      <c r="DB6" s="529">
        <v>99.5</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77</v>
      </c>
      <c r="AV7" s="441"/>
      <c r="AW7" s="441"/>
      <c r="AX7" s="441"/>
      <c r="AY7" s="363" t="s">
        <v>88</v>
      </c>
      <c r="AZ7" s="364"/>
      <c r="BA7" s="364"/>
      <c r="BB7" s="364"/>
      <c r="BC7" s="364"/>
      <c r="BD7" s="364"/>
      <c r="BE7" s="364"/>
      <c r="BF7" s="364"/>
      <c r="BG7" s="364"/>
      <c r="BH7" s="364"/>
      <c r="BI7" s="364"/>
      <c r="BJ7" s="364"/>
      <c r="BK7" s="364"/>
      <c r="BL7" s="364"/>
      <c r="BM7" s="365"/>
      <c r="BN7" s="383">
        <v>48796</v>
      </c>
      <c r="BO7" s="384"/>
      <c r="BP7" s="384"/>
      <c r="BQ7" s="384"/>
      <c r="BR7" s="384"/>
      <c r="BS7" s="384"/>
      <c r="BT7" s="384"/>
      <c r="BU7" s="385"/>
      <c r="BV7" s="383">
        <v>30282</v>
      </c>
      <c r="BW7" s="384"/>
      <c r="BX7" s="384"/>
      <c r="BY7" s="384"/>
      <c r="BZ7" s="384"/>
      <c r="CA7" s="384"/>
      <c r="CB7" s="384"/>
      <c r="CC7" s="385"/>
      <c r="CD7" s="392" t="s">
        <v>89</v>
      </c>
      <c r="CE7" s="393"/>
      <c r="CF7" s="393"/>
      <c r="CG7" s="393"/>
      <c r="CH7" s="393"/>
      <c r="CI7" s="393"/>
      <c r="CJ7" s="393"/>
      <c r="CK7" s="393"/>
      <c r="CL7" s="393"/>
      <c r="CM7" s="393"/>
      <c r="CN7" s="393"/>
      <c r="CO7" s="393"/>
      <c r="CP7" s="393"/>
      <c r="CQ7" s="393"/>
      <c r="CR7" s="393"/>
      <c r="CS7" s="394"/>
      <c r="CT7" s="383">
        <v>3049961</v>
      </c>
      <c r="CU7" s="384"/>
      <c r="CV7" s="384"/>
      <c r="CW7" s="384"/>
      <c r="CX7" s="384"/>
      <c r="CY7" s="384"/>
      <c r="CZ7" s="384"/>
      <c r="DA7" s="385"/>
      <c r="DB7" s="383">
        <v>3017446</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90</v>
      </c>
      <c r="AN8" s="357"/>
      <c r="AO8" s="357"/>
      <c r="AP8" s="357"/>
      <c r="AQ8" s="357"/>
      <c r="AR8" s="357"/>
      <c r="AS8" s="357"/>
      <c r="AT8" s="358"/>
      <c r="AU8" s="440" t="s">
        <v>77</v>
      </c>
      <c r="AV8" s="441"/>
      <c r="AW8" s="441"/>
      <c r="AX8" s="441"/>
      <c r="AY8" s="363" t="s">
        <v>91</v>
      </c>
      <c r="AZ8" s="364"/>
      <c r="BA8" s="364"/>
      <c r="BB8" s="364"/>
      <c r="BC8" s="364"/>
      <c r="BD8" s="364"/>
      <c r="BE8" s="364"/>
      <c r="BF8" s="364"/>
      <c r="BG8" s="364"/>
      <c r="BH8" s="364"/>
      <c r="BI8" s="364"/>
      <c r="BJ8" s="364"/>
      <c r="BK8" s="364"/>
      <c r="BL8" s="364"/>
      <c r="BM8" s="365"/>
      <c r="BN8" s="383">
        <v>151859</v>
      </c>
      <c r="BO8" s="384"/>
      <c r="BP8" s="384"/>
      <c r="BQ8" s="384"/>
      <c r="BR8" s="384"/>
      <c r="BS8" s="384"/>
      <c r="BT8" s="384"/>
      <c r="BU8" s="385"/>
      <c r="BV8" s="383">
        <v>117048</v>
      </c>
      <c r="BW8" s="384"/>
      <c r="BX8" s="384"/>
      <c r="BY8" s="384"/>
      <c r="BZ8" s="384"/>
      <c r="CA8" s="384"/>
      <c r="CB8" s="384"/>
      <c r="CC8" s="385"/>
      <c r="CD8" s="392" t="s">
        <v>92</v>
      </c>
      <c r="CE8" s="393"/>
      <c r="CF8" s="393"/>
      <c r="CG8" s="393"/>
      <c r="CH8" s="393"/>
      <c r="CI8" s="393"/>
      <c r="CJ8" s="393"/>
      <c r="CK8" s="393"/>
      <c r="CL8" s="393"/>
      <c r="CM8" s="393"/>
      <c r="CN8" s="393"/>
      <c r="CO8" s="393"/>
      <c r="CP8" s="393"/>
      <c r="CQ8" s="393"/>
      <c r="CR8" s="393"/>
      <c r="CS8" s="394"/>
      <c r="CT8" s="492">
        <v>0.65</v>
      </c>
      <c r="CU8" s="493"/>
      <c r="CV8" s="493"/>
      <c r="CW8" s="493"/>
      <c r="CX8" s="493"/>
      <c r="CY8" s="493"/>
      <c r="CZ8" s="493"/>
      <c r="DA8" s="494"/>
      <c r="DB8" s="492">
        <v>0.63</v>
      </c>
      <c r="DC8" s="493"/>
      <c r="DD8" s="493"/>
      <c r="DE8" s="493"/>
      <c r="DF8" s="493"/>
      <c r="DG8" s="493"/>
      <c r="DH8" s="493"/>
      <c r="DI8" s="494"/>
      <c r="DJ8" s="137"/>
      <c r="DK8" s="137"/>
      <c r="DL8" s="137"/>
      <c r="DM8" s="137"/>
      <c r="DN8" s="137"/>
      <c r="DO8" s="137"/>
    </row>
    <row r="9" spans="1:119" ht="18.75" customHeight="1" thickBot="1">
      <c r="A9" s="138"/>
      <c r="B9" s="518" t="s">
        <v>93</v>
      </c>
      <c r="C9" s="519"/>
      <c r="D9" s="519"/>
      <c r="E9" s="519"/>
      <c r="F9" s="519"/>
      <c r="G9" s="519"/>
      <c r="H9" s="519"/>
      <c r="I9" s="519"/>
      <c r="J9" s="519"/>
      <c r="K9" s="446"/>
      <c r="L9" s="520" t="s">
        <v>94</v>
      </c>
      <c r="M9" s="521"/>
      <c r="N9" s="521"/>
      <c r="O9" s="521"/>
      <c r="P9" s="521"/>
      <c r="Q9" s="522"/>
      <c r="R9" s="523">
        <v>12154</v>
      </c>
      <c r="S9" s="524"/>
      <c r="T9" s="524"/>
      <c r="U9" s="524"/>
      <c r="V9" s="525"/>
      <c r="W9" s="462" t="s">
        <v>95</v>
      </c>
      <c r="X9" s="463"/>
      <c r="Y9" s="463"/>
      <c r="Z9" s="463"/>
      <c r="AA9" s="463"/>
      <c r="AB9" s="463"/>
      <c r="AC9" s="463"/>
      <c r="AD9" s="463"/>
      <c r="AE9" s="463"/>
      <c r="AF9" s="463"/>
      <c r="AG9" s="463"/>
      <c r="AH9" s="463"/>
      <c r="AI9" s="463"/>
      <c r="AJ9" s="463"/>
      <c r="AK9" s="463"/>
      <c r="AL9" s="526"/>
      <c r="AM9" s="452" t="s">
        <v>96</v>
      </c>
      <c r="AN9" s="357"/>
      <c r="AO9" s="357"/>
      <c r="AP9" s="357"/>
      <c r="AQ9" s="357"/>
      <c r="AR9" s="357"/>
      <c r="AS9" s="357"/>
      <c r="AT9" s="358"/>
      <c r="AU9" s="440" t="s">
        <v>77</v>
      </c>
      <c r="AV9" s="441"/>
      <c r="AW9" s="441"/>
      <c r="AX9" s="441"/>
      <c r="AY9" s="363" t="s">
        <v>97</v>
      </c>
      <c r="AZ9" s="364"/>
      <c r="BA9" s="364"/>
      <c r="BB9" s="364"/>
      <c r="BC9" s="364"/>
      <c r="BD9" s="364"/>
      <c r="BE9" s="364"/>
      <c r="BF9" s="364"/>
      <c r="BG9" s="364"/>
      <c r="BH9" s="364"/>
      <c r="BI9" s="364"/>
      <c r="BJ9" s="364"/>
      <c r="BK9" s="364"/>
      <c r="BL9" s="364"/>
      <c r="BM9" s="365"/>
      <c r="BN9" s="383">
        <v>34811</v>
      </c>
      <c r="BO9" s="384"/>
      <c r="BP9" s="384"/>
      <c r="BQ9" s="384"/>
      <c r="BR9" s="384"/>
      <c r="BS9" s="384"/>
      <c r="BT9" s="384"/>
      <c r="BU9" s="385"/>
      <c r="BV9" s="383">
        <v>-59529</v>
      </c>
      <c r="BW9" s="384"/>
      <c r="BX9" s="384"/>
      <c r="BY9" s="384"/>
      <c r="BZ9" s="384"/>
      <c r="CA9" s="384"/>
      <c r="CB9" s="384"/>
      <c r="CC9" s="385"/>
      <c r="CD9" s="392" t="s">
        <v>98</v>
      </c>
      <c r="CE9" s="393"/>
      <c r="CF9" s="393"/>
      <c r="CG9" s="393"/>
      <c r="CH9" s="393"/>
      <c r="CI9" s="393"/>
      <c r="CJ9" s="393"/>
      <c r="CK9" s="393"/>
      <c r="CL9" s="393"/>
      <c r="CM9" s="393"/>
      <c r="CN9" s="393"/>
      <c r="CO9" s="393"/>
      <c r="CP9" s="393"/>
      <c r="CQ9" s="393"/>
      <c r="CR9" s="393"/>
      <c r="CS9" s="394"/>
      <c r="CT9" s="353">
        <v>10.199999999999999</v>
      </c>
      <c r="CU9" s="354"/>
      <c r="CV9" s="354"/>
      <c r="CW9" s="354"/>
      <c r="CX9" s="354"/>
      <c r="CY9" s="354"/>
      <c r="CZ9" s="354"/>
      <c r="DA9" s="355"/>
      <c r="DB9" s="353">
        <v>10.9</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99</v>
      </c>
      <c r="M10" s="357"/>
      <c r="N10" s="357"/>
      <c r="O10" s="357"/>
      <c r="P10" s="357"/>
      <c r="Q10" s="358"/>
      <c r="R10" s="359">
        <v>12214</v>
      </c>
      <c r="S10" s="360"/>
      <c r="T10" s="360"/>
      <c r="U10" s="360"/>
      <c r="V10" s="362"/>
      <c r="W10" s="527"/>
      <c r="X10" s="345"/>
      <c r="Y10" s="345"/>
      <c r="Z10" s="345"/>
      <c r="AA10" s="345"/>
      <c r="AB10" s="345"/>
      <c r="AC10" s="345"/>
      <c r="AD10" s="345"/>
      <c r="AE10" s="345"/>
      <c r="AF10" s="345"/>
      <c r="AG10" s="345"/>
      <c r="AH10" s="345"/>
      <c r="AI10" s="345"/>
      <c r="AJ10" s="345"/>
      <c r="AK10" s="345"/>
      <c r="AL10" s="528"/>
      <c r="AM10" s="452" t="s">
        <v>100</v>
      </c>
      <c r="AN10" s="357"/>
      <c r="AO10" s="357"/>
      <c r="AP10" s="357"/>
      <c r="AQ10" s="357"/>
      <c r="AR10" s="357"/>
      <c r="AS10" s="357"/>
      <c r="AT10" s="358"/>
      <c r="AU10" s="440" t="s">
        <v>77</v>
      </c>
      <c r="AV10" s="441"/>
      <c r="AW10" s="441"/>
      <c r="AX10" s="441"/>
      <c r="AY10" s="363" t="s">
        <v>101</v>
      </c>
      <c r="AZ10" s="364"/>
      <c r="BA10" s="364"/>
      <c r="BB10" s="364"/>
      <c r="BC10" s="364"/>
      <c r="BD10" s="364"/>
      <c r="BE10" s="364"/>
      <c r="BF10" s="364"/>
      <c r="BG10" s="364"/>
      <c r="BH10" s="364"/>
      <c r="BI10" s="364"/>
      <c r="BJ10" s="364"/>
      <c r="BK10" s="364"/>
      <c r="BL10" s="364"/>
      <c r="BM10" s="365"/>
      <c r="BN10" s="383">
        <v>58835</v>
      </c>
      <c r="BO10" s="384"/>
      <c r="BP10" s="384"/>
      <c r="BQ10" s="384"/>
      <c r="BR10" s="384"/>
      <c r="BS10" s="384"/>
      <c r="BT10" s="384"/>
      <c r="BU10" s="385"/>
      <c r="BV10" s="383">
        <v>88759</v>
      </c>
      <c r="BW10" s="384"/>
      <c r="BX10" s="384"/>
      <c r="BY10" s="384"/>
      <c r="BZ10" s="384"/>
      <c r="CA10" s="384"/>
      <c r="CB10" s="384"/>
      <c r="CC10" s="38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103</v>
      </c>
      <c r="M11" s="430"/>
      <c r="N11" s="430"/>
      <c r="O11" s="430"/>
      <c r="P11" s="430"/>
      <c r="Q11" s="431"/>
      <c r="R11" s="515" t="s">
        <v>104</v>
      </c>
      <c r="S11" s="516"/>
      <c r="T11" s="516"/>
      <c r="U11" s="516"/>
      <c r="V11" s="517"/>
      <c r="W11" s="527"/>
      <c r="X11" s="345"/>
      <c r="Y11" s="345"/>
      <c r="Z11" s="345"/>
      <c r="AA11" s="345"/>
      <c r="AB11" s="345"/>
      <c r="AC11" s="345"/>
      <c r="AD11" s="345"/>
      <c r="AE11" s="345"/>
      <c r="AF11" s="345"/>
      <c r="AG11" s="345"/>
      <c r="AH11" s="345"/>
      <c r="AI11" s="345"/>
      <c r="AJ11" s="345"/>
      <c r="AK11" s="345"/>
      <c r="AL11" s="528"/>
      <c r="AM11" s="452" t="s">
        <v>105</v>
      </c>
      <c r="AN11" s="357"/>
      <c r="AO11" s="357"/>
      <c r="AP11" s="357"/>
      <c r="AQ11" s="357"/>
      <c r="AR11" s="357"/>
      <c r="AS11" s="357"/>
      <c r="AT11" s="358"/>
      <c r="AU11" s="440" t="s">
        <v>77</v>
      </c>
      <c r="AV11" s="441"/>
      <c r="AW11" s="441"/>
      <c r="AX11" s="441"/>
      <c r="AY11" s="363" t="s">
        <v>106</v>
      </c>
      <c r="AZ11" s="364"/>
      <c r="BA11" s="364"/>
      <c r="BB11" s="364"/>
      <c r="BC11" s="364"/>
      <c r="BD11" s="364"/>
      <c r="BE11" s="364"/>
      <c r="BF11" s="364"/>
      <c r="BG11" s="364"/>
      <c r="BH11" s="364"/>
      <c r="BI11" s="364"/>
      <c r="BJ11" s="364"/>
      <c r="BK11" s="364"/>
      <c r="BL11" s="364"/>
      <c r="BM11" s="365"/>
      <c r="BN11" s="383" t="s">
        <v>107</v>
      </c>
      <c r="BO11" s="384"/>
      <c r="BP11" s="384"/>
      <c r="BQ11" s="384"/>
      <c r="BR11" s="384"/>
      <c r="BS11" s="384"/>
      <c r="BT11" s="384"/>
      <c r="BU11" s="385"/>
      <c r="BV11" s="383" t="s">
        <v>107</v>
      </c>
      <c r="BW11" s="384"/>
      <c r="BX11" s="384"/>
      <c r="BY11" s="384"/>
      <c r="BZ11" s="384"/>
      <c r="CA11" s="384"/>
      <c r="CB11" s="384"/>
      <c r="CC11" s="385"/>
      <c r="CD11" s="392" t="s">
        <v>108</v>
      </c>
      <c r="CE11" s="393"/>
      <c r="CF11" s="393"/>
      <c r="CG11" s="393"/>
      <c r="CH11" s="393"/>
      <c r="CI11" s="393"/>
      <c r="CJ11" s="393"/>
      <c r="CK11" s="393"/>
      <c r="CL11" s="393"/>
      <c r="CM11" s="393"/>
      <c r="CN11" s="393"/>
      <c r="CO11" s="393"/>
      <c r="CP11" s="393"/>
      <c r="CQ11" s="393"/>
      <c r="CR11" s="393"/>
      <c r="CS11" s="394"/>
      <c r="CT11" s="492" t="s">
        <v>107</v>
      </c>
      <c r="CU11" s="493"/>
      <c r="CV11" s="493"/>
      <c r="CW11" s="493"/>
      <c r="CX11" s="493"/>
      <c r="CY11" s="493"/>
      <c r="CZ11" s="493"/>
      <c r="DA11" s="494"/>
      <c r="DB11" s="492" t="s">
        <v>107</v>
      </c>
      <c r="DC11" s="493"/>
      <c r="DD11" s="493"/>
      <c r="DE11" s="493"/>
      <c r="DF11" s="493"/>
      <c r="DG11" s="493"/>
      <c r="DH11" s="493"/>
      <c r="DI11" s="494"/>
      <c r="DJ11" s="137"/>
      <c r="DK11" s="137"/>
      <c r="DL11" s="137"/>
      <c r="DM11" s="137"/>
      <c r="DN11" s="137"/>
      <c r="DO11" s="137"/>
    </row>
    <row r="12" spans="1:119" ht="18.75" customHeight="1">
      <c r="A12" s="138"/>
      <c r="B12" s="495" t="s">
        <v>109</v>
      </c>
      <c r="C12" s="496"/>
      <c r="D12" s="496"/>
      <c r="E12" s="496"/>
      <c r="F12" s="496"/>
      <c r="G12" s="496"/>
      <c r="H12" s="496"/>
      <c r="I12" s="496"/>
      <c r="J12" s="496"/>
      <c r="K12" s="497"/>
      <c r="L12" s="504" t="s">
        <v>110</v>
      </c>
      <c r="M12" s="505"/>
      <c r="N12" s="505"/>
      <c r="O12" s="505"/>
      <c r="P12" s="505"/>
      <c r="Q12" s="506"/>
      <c r="R12" s="507">
        <v>12293</v>
      </c>
      <c r="S12" s="508"/>
      <c r="T12" s="508"/>
      <c r="U12" s="508"/>
      <c r="V12" s="509"/>
      <c r="W12" s="510" t="s">
        <v>1</v>
      </c>
      <c r="X12" s="441"/>
      <c r="Y12" s="441"/>
      <c r="Z12" s="441"/>
      <c r="AA12" s="441"/>
      <c r="AB12" s="511"/>
      <c r="AC12" s="440" t="s">
        <v>111</v>
      </c>
      <c r="AD12" s="441"/>
      <c r="AE12" s="441"/>
      <c r="AF12" s="441"/>
      <c r="AG12" s="511"/>
      <c r="AH12" s="440" t="s">
        <v>112</v>
      </c>
      <c r="AI12" s="441"/>
      <c r="AJ12" s="441"/>
      <c r="AK12" s="441"/>
      <c r="AL12" s="512"/>
      <c r="AM12" s="452" t="s">
        <v>113</v>
      </c>
      <c r="AN12" s="357"/>
      <c r="AO12" s="357"/>
      <c r="AP12" s="357"/>
      <c r="AQ12" s="357"/>
      <c r="AR12" s="357"/>
      <c r="AS12" s="357"/>
      <c r="AT12" s="358"/>
      <c r="AU12" s="440" t="s">
        <v>114</v>
      </c>
      <c r="AV12" s="441"/>
      <c r="AW12" s="441"/>
      <c r="AX12" s="441"/>
      <c r="AY12" s="363" t="s">
        <v>115</v>
      </c>
      <c r="AZ12" s="364"/>
      <c r="BA12" s="364"/>
      <c r="BB12" s="364"/>
      <c r="BC12" s="364"/>
      <c r="BD12" s="364"/>
      <c r="BE12" s="364"/>
      <c r="BF12" s="364"/>
      <c r="BG12" s="364"/>
      <c r="BH12" s="364"/>
      <c r="BI12" s="364"/>
      <c r="BJ12" s="364"/>
      <c r="BK12" s="364"/>
      <c r="BL12" s="364"/>
      <c r="BM12" s="365"/>
      <c r="BN12" s="383">
        <v>31996</v>
      </c>
      <c r="BO12" s="384"/>
      <c r="BP12" s="384"/>
      <c r="BQ12" s="384"/>
      <c r="BR12" s="384"/>
      <c r="BS12" s="384"/>
      <c r="BT12" s="384"/>
      <c r="BU12" s="385"/>
      <c r="BV12" s="383">
        <v>75526</v>
      </c>
      <c r="BW12" s="384"/>
      <c r="BX12" s="384"/>
      <c r="BY12" s="384"/>
      <c r="BZ12" s="384"/>
      <c r="CA12" s="384"/>
      <c r="CB12" s="384"/>
      <c r="CC12" s="385"/>
      <c r="CD12" s="392" t="s">
        <v>116</v>
      </c>
      <c r="CE12" s="393"/>
      <c r="CF12" s="393"/>
      <c r="CG12" s="393"/>
      <c r="CH12" s="393"/>
      <c r="CI12" s="393"/>
      <c r="CJ12" s="393"/>
      <c r="CK12" s="393"/>
      <c r="CL12" s="393"/>
      <c r="CM12" s="393"/>
      <c r="CN12" s="393"/>
      <c r="CO12" s="393"/>
      <c r="CP12" s="393"/>
      <c r="CQ12" s="393"/>
      <c r="CR12" s="393"/>
      <c r="CS12" s="394"/>
      <c r="CT12" s="492" t="s">
        <v>117</v>
      </c>
      <c r="CU12" s="493"/>
      <c r="CV12" s="493"/>
      <c r="CW12" s="493"/>
      <c r="CX12" s="493"/>
      <c r="CY12" s="493"/>
      <c r="CZ12" s="493"/>
      <c r="DA12" s="494"/>
      <c r="DB12" s="492" t="s">
        <v>117</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118</v>
      </c>
      <c r="N13" s="482"/>
      <c r="O13" s="482"/>
      <c r="P13" s="482"/>
      <c r="Q13" s="483"/>
      <c r="R13" s="484">
        <v>12266</v>
      </c>
      <c r="S13" s="485"/>
      <c r="T13" s="485"/>
      <c r="U13" s="485"/>
      <c r="V13" s="486"/>
      <c r="W13" s="472" t="s">
        <v>119</v>
      </c>
      <c r="X13" s="396"/>
      <c r="Y13" s="396"/>
      <c r="Z13" s="396"/>
      <c r="AA13" s="396"/>
      <c r="AB13" s="397"/>
      <c r="AC13" s="359">
        <v>94</v>
      </c>
      <c r="AD13" s="360"/>
      <c r="AE13" s="360"/>
      <c r="AF13" s="360"/>
      <c r="AG13" s="361"/>
      <c r="AH13" s="359">
        <v>147</v>
      </c>
      <c r="AI13" s="360"/>
      <c r="AJ13" s="360"/>
      <c r="AK13" s="360"/>
      <c r="AL13" s="362"/>
      <c r="AM13" s="452" t="s">
        <v>120</v>
      </c>
      <c r="AN13" s="357"/>
      <c r="AO13" s="357"/>
      <c r="AP13" s="357"/>
      <c r="AQ13" s="357"/>
      <c r="AR13" s="357"/>
      <c r="AS13" s="357"/>
      <c r="AT13" s="358"/>
      <c r="AU13" s="440" t="s">
        <v>121</v>
      </c>
      <c r="AV13" s="441"/>
      <c r="AW13" s="441"/>
      <c r="AX13" s="441"/>
      <c r="AY13" s="363" t="s">
        <v>122</v>
      </c>
      <c r="AZ13" s="364"/>
      <c r="BA13" s="364"/>
      <c r="BB13" s="364"/>
      <c r="BC13" s="364"/>
      <c r="BD13" s="364"/>
      <c r="BE13" s="364"/>
      <c r="BF13" s="364"/>
      <c r="BG13" s="364"/>
      <c r="BH13" s="364"/>
      <c r="BI13" s="364"/>
      <c r="BJ13" s="364"/>
      <c r="BK13" s="364"/>
      <c r="BL13" s="364"/>
      <c r="BM13" s="365"/>
      <c r="BN13" s="383">
        <v>61650</v>
      </c>
      <c r="BO13" s="384"/>
      <c r="BP13" s="384"/>
      <c r="BQ13" s="384"/>
      <c r="BR13" s="384"/>
      <c r="BS13" s="384"/>
      <c r="BT13" s="384"/>
      <c r="BU13" s="385"/>
      <c r="BV13" s="383">
        <v>-46296</v>
      </c>
      <c r="BW13" s="384"/>
      <c r="BX13" s="384"/>
      <c r="BY13" s="384"/>
      <c r="BZ13" s="384"/>
      <c r="CA13" s="384"/>
      <c r="CB13" s="384"/>
      <c r="CC13" s="385"/>
      <c r="CD13" s="392" t="s">
        <v>123</v>
      </c>
      <c r="CE13" s="393"/>
      <c r="CF13" s="393"/>
      <c r="CG13" s="393"/>
      <c r="CH13" s="393"/>
      <c r="CI13" s="393"/>
      <c r="CJ13" s="393"/>
      <c r="CK13" s="393"/>
      <c r="CL13" s="393"/>
      <c r="CM13" s="393"/>
      <c r="CN13" s="393"/>
      <c r="CO13" s="393"/>
      <c r="CP13" s="393"/>
      <c r="CQ13" s="393"/>
      <c r="CR13" s="393"/>
      <c r="CS13" s="394"/>
      <c r="CT13" s="353">
        <v>8.3000000000000007</v>
      </c>
      <c r="CU13" s="354"/>
      <c r="CV13" s="354"/>
      <c r="CW13" s="354"/>
      <c r="CX13" s="354"/>
      <c r="CY13" s="354"/>
      <c r="CZ13" s="354"/>
      <c r="DA13" s="355"/>
      <c r="DB13" s="353">
        <v>10.199999999999999</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124</v>
      </c>
      <c r="M14" s="513"/>
      <c r="N14" s="513"/>
      <c r="O14" s="513"/>
      <c r="P14" s="513"/>
      <c r="Q14" s="514"/>
      <c r="R14" s="484">
        <v>12270</v>
      </c>
      <c r="S14" s="485"/>
      <c r="T14" s="485"/>
      <c r="U14" s="485"/>
      <c r="V14" s="486"/>
      <c r="W14" s="487"/>
      <c r="X14" s="399"/>
      <c r="Y14" s="399"/>
      <c r="Z14" s="399"/>
      <c r="AA14" s="399"/>
      <c r="AB14" s="400"/>
      <c r="AC14" s="477">
        <v>1.7</v>
      </c>
      <c r="AD14" s="478"/>
      <c r="AE14" s="478"/>
      <c r="AF14" s="478"/>
      <c r="AG14" s="479"/>
      <c r="AH14" s="477">
        <v>2.6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125</v>
      </c>
      <c r="CE14" s="390"/>
      <c r="CF14" s="390"/>
      <c r="CG14" s="390"/>
      <c r="CH14" s="390"/>
      <c r="CI14" s="390"/>
      <c r="CJ14" s="390"/>
      <c r="CK14" s="390"/>
      <c r="CL14" s="390"/>
      <c r="CM14" s="390"/>
      <c r="CN14" s="390"/>
      <c r="CO14" s="390"/>
      <c r="CP14" s="390"/>
      <c r="CQ14" s="390"/>
      <c r="CR14" s="390"/>
      <c r="CS14" s="391"/>
      <c r="CT14" s="488">
        <v>14.3</v>
      </c>
      <c r="CU14" s="456"/>
      <c r="CV14" s="456"/>
      <c r="CW14" s="456"/>
      <c r="CX14" s="456"/>
      <c r="CY14" s="456"/>
      <c r="CZ14" s="456"/>
      <c r="DA14" s="457"/>
      <c r="DB14" s="488">
        <v>22</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118</v>
      </c>
      <c r="N15" s="482"/>
      <c r="O15" s="482"/>
      <c r="P15" s="482"/>
      <c r="Q15" s="483"/>
      <c r="R15" s="484">
        <v>12241</v>
      </c>
      <c r="S15" s="485"/>
      <c r="T15" s="485"/>
      <c r="U15" s="485"/>
      <c r="V15" s="486"/>
      <c r="W15" s="472" t="s">
        <v>126</v>
      </c>
      <c r="X15" s="396"/>
      <c r="Y15" s="396"/>
      <c r="Z15" s="396"/>
      <c r="AA15" s="396"/>
      <c r="AB15" s="397"/>
      <c r="AC15" s="359">
        <v>1294</v>
      </c>
      <c r="AD15" s="360"/>
      <c r="AE15" s="360"/>
      <c r="AF15" s="360"/>
      <c r="AG15" s="361"/>
      <c r="AH15" s="359">
        <v>1493</v>
      </c>
      <c r="AI15" s="360"/>
      <c r="AJ15" s="360"/>
      <c r="AK15" s="360"/>
      <c r="AL15" s="362"/>
      <c r="AM15" s="452"/>
      <c r="AN15" s="357"/>
      <c r="AO15" s="357"/>
      <c r="AP15" s="357"/>
      <c r="AQ15" s="357"/>
      <c r="AR15" s="357"/>
      <c r="AS15" s="357"/>
      <c r="AT15" s="358"/>
      <c r="AU15" s="440"/>
      <c r="AV15" s="441"/>
      <c r="AW15" s="441"/>
      <c r="AX15" s="441"/>
      <c r="AY15" s="375" t="s">
        <v>127</v>
      </c>
      <c r="AZ15" s="376"/>
      <c r="BA15" s="376"/>
      <c r="BB15" s="376"/>
      <c r="BC15" s="376"/>
      <c r="BD15" s="376"/>
      <c r="BE15" s="376"/>
      <c r="BF15" s="376"/>
      <c r="BG15" s="376"/>
      <c r="BH15" s="376"/>
      <c r="BI15" s="376"/>
      <c r="BJ15" s="376"/>
      <c r="BK15" s="376"/>
      <c r="BL15" s="376"/>
      <c r="BM15" s="377"/>
      <c r="BN15" s="378">
        <v>1597560</v>
      </c>
      <c r="BO15" s="379"/>
      <c r="BP15" s="379"/>
      <c r="BQ15" s="379"/>
      <c r="BR15" s="379"/>
      <c r="BS15" s="379"/>
      <c r="BT15" s="379"/>
      <c r="BU15" s="380"/>
      <c r="BV15" s="378">
        <v>1527934</v>
      </c>
      <c r="BW15" s="379"/>
      <c r="BX15" s="379"/>
      <c r="BY15" s="379"/>
      <c r="BZ15" s="379"/>
      <c r="CA15" s="379"/>
      <c r="CB15" s="379"/>
      <c r="CC15" s="380"/>
      <c r="CD15" s="489" t="s">
        <v>128</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129</v>
      </c>
      <c r="M16" s="475"/>
      <c r="N16" s="475"/>
      <c r="O16" s="475"/>
      <c r="P16" s="475"/>
      <c r="Q16" s="476"/>
      <c r="R16" s="469" t="s">
        <v>130</v>
      </c>
      <c r="S16" s="470"/>
      <c r="T16" s="470"/>
      <c r="U16" s="470"/>
      <c r="V16" s="471"/>
      <c r="W16" s="487"/>
      <c r="X16" s="399"/>
      <c r="Y16" s="399"/>
      <c r="Z16" s="399"/>
      <c r="AA16" s="399"/>
      <c r="AB16" s="400"/>
      <c r="AC16" s="477">
        <v>24.1</v>
      </c>
      <c r="AD16" s="478"/>
      <c r="AE16" s="478"/>
      <c r="AF16" s="478"/>
      <c r="AG16" s="479"/>
      <c r="AH16" s="477">
        <v>26.5</v>
      </c>
      <c r="AI16" s="478"/>
      <c r="AJ16" s="478"/>
      <c r="AK16" s="478"/>
      <c r="AL16" s="480"/>
      <c r="AM16" s="452"/>
      <c r="AN16" s="357"/>
      <c r="AO16" s="357"/>
      <c r="AP16" s="357"/>
      <c r="AQ16" s="357"/>
      <c r="AR16" s="357"/>
      <c r="AS16" s="357"/>
      <c r="AT16" s="358"/>
      <c r="AU16" s="440"/>
      <c r="AV16" s="441"/>
      <c r="AW16" s="441"/>
      <c r="AX16" s="441"/>
      <c r="AY16" s="363" t="s">
        <v>131</v>
      </c>
      <c r="AZ16" s="364"/>
      <c r="BA16" s="364"/>
      <c r="BB16" s="364"/>
      <c r="BC16" s="364"/>
      <c r="BD16" s="364"/>
      <c r="BE16" s="364"/>
      <c r="BF16" s="364"/>
      <c r="BG16" s="364"/>
      <c r="BH16" s="364"/>
      <c r="BI16" s="364"/>
      <c r="BJ16" s="364"/>
      <c r="BK16" s="364"/>
      <c r="BL16" s="364"/>
      <c r="BM16" s="365"/>
      <c r="BN16" s="383">
        <v>2388679</v>
      </c>
      <c r="BO16" s="384"/>
      <c r="BP16" s="384"/>
      <c r="BQ16" s="384"/>
      <c r="BR16" s="384"/>
      <c r="BS16" s="384"/>
      <c r="BT16" s="384"/>
      <c r="BU16" s="385"/>
      <c r="BV16" s="383">
        <v>2346165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132</v>
      </c>
      <c r="N17" s="467"/>
      <c r="O17" s="467"/>
      <c r="P17" s="467"/>
      <c r="Q17" s="468"/>
      <c r="R17" s="469" t="s">
        <v>130</v>
      </c>
      <c r="S17" s="470"/>
      <c r="T17" s="470"/>
      <c r="U17" s="470"/>
      <c r="V17" s="471"/>
      <c r="W17" s="472" t="s">
        <v>133</v>
      </c>
      <c r="X17" s="396"/>
      <c r="Y17" s="396"/>
      <c r="Z17" s="396"/>
      <c r="AA17" s="396"/>
      <c r="AB17" s="397"/>
      <c r="AC17" s="359">
        <v>3984</v>
      </c>
      <c r="AD17" s="360"/>
      <c r="AE17" s="360"/>
      <c r="AF17" s="360"/>
      <c r="AG17" s="361"/>
      <c r="AH17" s="359">
        <v>3993</v>
      </c>
      <c r="AI17" s="360"/>
      <c r="AJ17" s="360"/>
      <c r="AK17" s="360"/>
      <c r="AL17" s="362"/>
      <c r="AM17" s="452"/>
      <c r="AN17" s="357"/>
      <c r="AO17" s="357"/>
      <c r="AP17" s="357"/>
      <c r="AQ17" s="357"/>
      <c r="AR17" s="357"/>
      <c r="AS17" s="357"/>
      <c r="AT17" s="358"/>
      <c r="AU17" s="440"/>
      <c r="AV17" s="441"/>
      <c r="AW17" s="441"/>
      <c r="AX17" s="441"/>
      <c r="AY17" s="363" t="s">
        <v>134</v>
      </c>
      <c r="AZ17" s="364"/>
      <c r="BA17" s="364"/>
      <c r="BB17" s="364"/>
      <c r="BC17" s="364"/>
      <c r="BD17" s="364"/>
      <c r="BE17" s="364"/>
      <c r="BF17" s="364"/>
      <c r="BG17" s="364"/>
      <c r="BH17" s="364"/>
      <c r="BI17" s="364"/>
      <c r="BJ17" s="364"/>
      <c r="BK17" s="364"/>
      <c r="BL17" s="364"/>
      <c r="BM17" s="365"/>
      <c r="BN17" s="383">
        <v>2044266</v>
      </c>
      <c r="BO17" s="384"/>
      <c r="BP17" s="384"/>
      <c r="BQ17" s="384"/>
      <c r="BR17" s="384"/>
      <c r="BS17" s="384"/>
      <c r="BT17" s="384"/>
      <c r="BU17" s="385"/>
      <c r="BV17" s="383">
        <v>1971168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135</v>
      </c>
      <c r="C18" s="446"/>
      <c r="D18" s="446"/>
      <c r="E18" s="447"/>
      <c r="F18" s="447"/>
      <c r="G18" s="447"/>
      <c r="H18" s="447"/>
      <c r="I18" s="447"/>
      <c r="J18" s="447"/>
      <c r="K18" s="447"/>
      <c r="L18" s="448">
        <v>7.62</v>
      </c>
      <c r="M18" s="448"/>
      <c r="N18" s="448"/>
      <c r="O18" s="448"/>
      <c r="P18" s="448"/>
      <c r="Q18" s="448"/>
      <c r="R18" s="449"/>
      <c r="S18" s="449"/>
      <c r="T18" s="449"/>
      <c r="U18" s="449"/>
      <c r="V18" s="450"/>
      <c r="W18" s="464"/>
      <c r="X18" s="465"/>
      <c r="Y18" s="465"/>
      <c r="Z18" s="465"/>
      <c r="AA18" s="465"/>
      <c r="AB18" s="473"/>
      <c r="AC18" s="347">
        <v>74.2</v>
      </c>
      <c r="AD18" s="348"/>
      <c r="AE18" s="348"/>
      <c r="AF18" s="348"/>
      <c r="AG18" s="451"/>
      <c r="AH18" s="347">
        <v>70.7</v>
      </c>
      <c r="AI18" s="348"/>
      <c r="AJ18" s="348"/>
      <c r="AK18" s="348"/>
      <c r="AL18" s="349"/>
      <c r="AM18" s="452"/>
      <c r="AN18" s="357"/>
      <c r="AO18" s="357"/>
      <c r="AP18" s="357"/>
      <c r="AQ18" s="357"/>
      <c r="AR18" s="357"/>
      <c r="AS18" s="357"/>
      <c r="AT18" s="358"/>
      <c r="AU18" s="440"/>
      <c r="AV18" s="441"/>
      <c r="AW18" s="441"/>
      <c r="AX18" s="441"/>
      <c r="AY18" s="363" t="s">
        <v>136</v>
      </c>
      <c r="AZ18" s="364"/>
      <c r="BA18" s="364"/>
      <c r="BB18" s="364"/>
      <c r="BC18" s="364"/>
      <c r="BD18" s="364"/>
      <c r="BE18" s="364"/>
      <c r="BF18" s="364"/>
      <c r="BG18" s="364"/>
      <c r="BH18" s="364"/>
      <c r="BI18" s="364"/>
      <c r="BJ18" s="364"/>
      <c r="BK18" s="364"/>
      <c r="BL18" s="364"/>
      <c r="BM18" s="365"/>
      <c r="BN18" s="383">
        <v>2914200</v>
      </c>
      <c r="BO18" s="384"/>
      <c r="BP18" s="384"/>
      <c r="BQ18" s="384"/>
      <c r="BR18" s="384"/>
      <c r="BS18" s="384"/>
      <c r="BT18" s="384"/>
      <c r="BU18" s="385"/>
      <c r="BV18" s="383">
        <v>2850378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137</v>
      </c>
      <c r="C19" s="446"/>
      <c r="D19" s="446"/>
      <c r="E19" s="447"/>
      <c r="F19" s="447"/>
      <c r="G19" s="447"/>
      <c r="H19" s="447"/>
      <c r="I19" s="447"/>
      <c r="J19" s="447"/>
      <c r="K19" s="447"/>
      <c r="L19" s="453">
        <v>1595</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138</v>
      </c>
      <c r="AZ19" s="364"/>
      <c r="BA19" s="364"/>
      <c r="BB19" s="364"/>
      <c r="BC19" s="364"/>
      <c r="BD19" s="364"/>
      <c r="BE19" s="364"/>
      <c r="BF19" s="364"/>
      <c r="BG19" s="364"/>
      <c r="BH19" s="364"/>
      <c r="BI19" s="364"/>
      <c r="BJ19" s="364"/>
      <c r="BK19" s="364"/>
      <c r="BL19" s="364"/>
      <c r="BM19" s="365"/>
      <c r="BN19" s="383">
        <v>3517755</v>
      </c>
      <c r="BO19" s="384"/>
      <c r="BP19" s="384"/>
      <c r="BQ19" s="384"/>
      <c r="BR19" s="384"/>
      <c r="BS19" s="384"/>
      <c r="BT19" s="384"/>
      <c r="BU19" s="385"/>
      <c r="BV19" s="383">
        <v>3506938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139</v>
      </c>
      <c r="C20" s="446"/>
      <c r="D20" s="446"/>
      <c r="E20" s="447"/>
      <c r="F20" s="447"/>
      <c r="G20" s="447"/>
      <c r="H20" s="447"/>
      <c r="I20" s="447"/>
      <c r="J20" s="447"/>
      <c r="K20" s="447"/>
      <c r="L20" s="453">
        <v>4349</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140</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141</v>
      </c>
      <c r="C22" s="413"/>
      <c r="D22" s="414"/>
      <c r="E22" s="421" t="s">
        <v>1</v>
      </c>
      <c r="F22" s="396"/>
      <c r="G22" s="396"/>
      <c r="H22" s="396"/>
      <c r="I22" s="396"/>
      <c r="J22" s="396"/>
      <c r="K22" s="397"/>
      <c r="L22" s="421" t="s">
        <v>142</v>
      </c>
      <c r="M22" s="396"/>
      <c r="N22" s="396"/>
      <c r="O22" s="396"/>
      <c r="P22" s="397"/>
      <c r="Q22" s="406" t="s">
        <v>143</v>
      </c>
      <c r="R22" s="407"/>
      <c r="S22" s="407"/>
      <c r="T22" s="407"/>
      <c r="U22" s="407"/>
      <c r="V22" s="422"/>
      <c r="W22" s="424" t="s">
        <v>144</v>
      </c>
      <c r="X22" s="413"/>
      <c r="Y22" s="414"/>
      <c r="Z22" s="421" t="s">
        <v>1</v>
      </c>
      <c r="AA22" s="396"/>
      <c r="AB22" s="396"/>
      <c r="AC22" s="396"/>
      <c r="AD22" s="396"/>
      <c r="AE22" s="396"/>
      <c r="AF22" s="396"/>
      <c r="AG22" s="397"/>
      <c r="AH22" s="395" t="s">
        <v>145</v>
      </c>
      <c r="AI22" s="396"/>
      <c r="AJ22" s="396"/>
      <c r="AK22" s="396"/>
      <c r="AL22" s="397"/>
      <c r="AM22" s="395" t="s">
        <v>146</v>
      </c>
      <c r="AN22" s="401"/>
      <c r="AO22" s="401"/>
      <c r="AP22" s="401"/>
      <c r="AQ22" s="401"/>
      <c r="AR22" s="402"/>
      <c r="AS22" s="406" t="s">
        <v>143</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147</v>
      </c>
      <c r="AZ23" s="376"/>
      <c r="BA23" s="376"/>
      <c r="BB23" s="376"/>
      <c r="BC23" s="376"/>
      <c r="BD23" s="376"/>
      <c r="BE23" s="376"/>
      <c r="BF23" s="376"/>
      <c r="BG23" s="376"/>
      <c r="BH23" s="376"/>
      <c r="BI23" s="376"/>
      <c r="BJ23" s="376"/>
      <c r="BK23" s="376"/>
      <c r="BL23" s="376"/>
      <c r="BM23" s="377"/>
      <c r="BN23" s="383">
        <v>4324600</v>
      </c>
      <c r="BO23" s="384"/>
      <c r="BP23" s="384"/>
      <c r="BQ23" s="384"/>
      <c r="BR23" s="384"/>
      <c r="BS23" s="384"/>
      <c r="BT23" s="384"/>
      <c r="BU23" s="385"/>
      <c r="BV23" s="383">
        <v>4230138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148</v>
      </c>
      <c r="F24" s="357"/>
      <c r="G24" s="357"/>
      <c r="H24" s="357"/>
      <c r="I24" s="357"/>
      <c r="J24" s="357"/>
      <c r="K24" s="358"/>
      <c r="L24" s="359">
        <v>1</v>
      </c>
      <c r="M24" s="360"/>
      <c r="N24" s="360"/>
      <c r="O24" s="360"/>
      <c r="P24" s="361"/>
      <c r="Q24" s="359">
        <v>7760</v>
      </c>
      <c r="R24" s="360"/>
      <c r="S24" s="360"/>
      <c r="T24" s="360"/>
      <c r="U24" s="360"/>
      <c r="V24" s="361"/>
      <c r="W24" s="425"/>
      <c r="X24" s="416"/>
      <c r="Y24" s="417"/>
      <c r="Z24" s="356" t="s">
        <v>149</v>
      </c>
      <c r="AA24" s="357"/>
      <c r="AB24" s="357"/>
      <c r="AC24" s="357"/>
      <c r="AD24" s="357"/>
      <c r="AE24" s="357"/>
      <c r="AF24" s="357"/>
      <c r="AG24" s="358"/>
      <c r="AH24" s="359">
        <v>73</v>
      </c>
      <c r="AI24" s="360"/>
      <c r="AJ24" s="360"/>
      <c r="AK24" s="360"/>
      <c r="AL24" s="361"/>
      <c r="AM24" s="359">
        <v>208926</v>
      </c>
      <c r="AN24" s="360"/>
      <c r="AO24" s="360"/>
      <c r="AP24" s="360"/>
      <c r="AQ24" s="360"/>
      <c r="AR24" s="361"/>
      <c r="AS24" s="359">
        <v>2862</v>
      </c>
      <c r="AT24" s="360"/>
      <c r="AU24" s="360"/>
      <c r="AV24" s="360"/>
      <c r="AW24" s="360"/>
      <c r="AX24" s="362"/>
      <c r="AY24" s="350" t="s">
        <v>150</v>
      </c>
      <c r="AZ24" s="351"/>
      <c r="BA24" s="351"/>
      <c r="BB24" s="351"/>
      <c r="BC24" s="351"/>
      <c r="BD24" s="351"/>
      <c r="BE24" s="351"/>
      <c r="BF24" s="351"/>
      <c r="BG24" s="351"/>
      <c r="BH24" s="351"/>
      <c r="BI24" s="351"/>
      <c r="BJ24" s="351"/>
      <c r="BK24" s="351"/>
      <c r="BL24" s="351"/>
      <c r="BM24" s="352"/>
      <c r="BN24" s="383">
        <v>3428141</v>
      </c>
      <c r="BO24" s="384"/>
      <c r="BP24" s="384"/>
      <c r="BQ24" s="384"/>
      <c r="BR24" s="384"/>
      <c r="BS24" s="384"/>
      <c r="BT24" s="384"/>
      <c r="BU24" s="385"/>
      <c r="BV24" s="383">
        <v>3278403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151</v>
      </c>
      <c r="F25" s="357"/>
      <c r="G25" s="357"/>
      <c r="H25" s="357"/>
      <c r="I25" s="357"/>
      <c r="J25" s="357"/>
      <c r="K25" s="358"/>
      <c r="L25" s="359">
        <v>1</v>
      </c>
      <c r="M25" s="360"/>
      <c r="N25" s="360"/>
      <c r="O25" s="360"/>
      <c r="P25" s="361"/>
      <c r="Q25" s="359">
        <v>6310</v>
      </c>
      <c r="R25" s="360"/>
      <c r="S25" s="360"/>
      <c r="T25" s="360"/>
      <c r="U25" s="360"/>
      <c r="V25" s="361"/>
      <c r="W25" s="425"/>
      <c r="X25" s="416"/>
      <c r="Y25" s="417"/>
      <c r="Z25" s="356" t="s">
        <v>152</v>
      </c>
      <c r="AA25" s="357"/>
      <c r="AB25" s="357"/>
      <c r="AC25" s="357"/>
      <c r="AD25" s="357"/>
      <c r="AE25" s="357"/>
      <c r="AF25" s="357"/>
      <c r="AG25" s="358"/>
      <c r="AH25" s="359" t="s">
        <v>117</v>
      </c>
      <c r="AI25" s="360"/>
      <c r="AJ25" s="360"/>
      <c r="AK25" s="360"/>
      <c r="AL25" s="361"/>
      <c r="AM25" s="359" t="s">
        <v>117</v>
      </c>
      <c r="AN25" s="360"/>
      <c r="AO25" s="360"/>
      <c r="AP25" s="360"/>
      <c r="AQ25" s="360"/>
      <c r="AR25" s="361"/>
      <c r="AS25" s="359" t="s">
        <v>117</v>
      </c>
      <c r="AT25" s="360"/>
      <c r="AU25" s="360"/>
      <c r="AV25" s="360"/>
      <c r="AW25" s="360"/>
      <c r="AX25" s="362"/>
      <c r="AY25" s="375" t="s">
        <v>153</v>
      </c>
      <c r="AZ25" s="376"/>
      <c r="BA25" s="376"/>
      <c r="BB25" s="376"/>
      <c r="BC25" s="376"/>
      <c r="BD25" s="376"/>
      <c r="BE25" s="376"/>
      <c r="BF25" s="376"/>
      <c r="BG25" s="376"/>
      <c r="BH25" s="376"/>
      <c r="BI25" s="376"/>
      <c r="BJ25" s="376"/>
      <c r="BK25" s="376"/>
      <c r="BL25" s="376"/>
      <c r="BM25" s="377"/>
      <c r="BN25" s="378">
        <v>81552</v>
      </c>
      <c r="BO25" s="379"/>
      <c r="BP25" s="379"/>
      <c r="BQ25" s="379"/>
      <c r="BR25" s="379"/>
      <c r="BS25" s="379"/>
      <c r="BT25" s="379"/>
      <c r="BU25" s="380"/>
      <c r="BV25" s="378">
        <v>93075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154</v>
      </c>
      <c r="F26" s="357"/>
      <c r="G26" s="357"/>
      <c r="H26" s="357"/>
      <c r="I26" s="357"/>
      <c r="J26" s="357"/>
      <c r="K26" s="358"/>
      <c r="L26" s="359">
        <v>1</v>
      </c>
      <c r="M26" s="360"/>
      <c r="N26" s="360"/>
      <c r="O26" s="360"/>
      <c r="P26" s="361"/>
      <c r="Q26" s="359">
        <v>5820</v>
      </c>
      <c r="R26" s="360"/>
      <c r="S26" s="360"/>
      <c r="T26" s="360"/>
      <c r="U26" s="360"/>
      <c r="V26" s="361"/>
      <c r="W26" s="425"/>
      <c r="X26" s="416"/>
      <c r="Y26" s="417"/>
      <c r="Z26" s="356" t="s">
        <v>155</v>
      </c>
      <c r="AA26" s="438"/>
      <c r="AB26" s="438"/>
      <c r="AC26" s="438"/>
      <c r="AD26" s="438"/>
      <c r="AE26" s="438"/>
      <c r="AF26" s="438"/>
      <c r="AG26" s="439"/>
      <c r="AH26" s="359">
        <v>5</v>
      </c>
      <c r="AI26" s="360"/>
      <c r="AJ26" s="360"/>
      <c r="AK26" s="360"/>
      <c r="AL26" s="361"/>
      <c r="AM26" s="359">
        <v>12445</v>
      </c>
      <c r="AN26" s="360"/>
      <c r="AO26" s="360"/>
      <c r="AP26" s="360"/>
      <c r="AQ26" s="360"/>
      <c r="AR26" s="361"/>
      <c r="AS26" s="359">
        <v>2489</v>
      </c>
      <c r="AT26" s="360"/>
      <c r="AU26" s="360"/>
      <c r="AV26" s="360"/>
      <c r="AW26" s="360"/>
      <c r="AX26" s="362"/>
      <c r="AY26" s="392" t="s">
        <v>156</v>
      </c>
      <c r="AZ26" s="393"/>
      <c r="BA26" s="393"/>
      <c r="BB26" s="393"/>
      <c r="BC26" s="393"/>
      <c r="BD26" s="393"/>
      <c r="BE26" s="393"/>
      <c r="BF26" s="393"/>
      <c r="BG26" s="393"/>
      <c r="BH26" s="393"/>
      <c r="BI26" s="393"/>
      <c r="BJ26" s="393"/>
      <c r="BK26" s="393"/>
      <c r="BL26" s="393"/>
      <c r="BM26" s="394"/>
      <c r="BN26" s="383">
        <v>3124</v>
      </c>
      <c r="BO26" s="384"/>
      <c r="BP26" s="384"/>
      <c r="BQ26" s="384"/>
      <c r="BR26" s="384"/>
      <c r="BS26" s="384"/>
      <c r="BT26" s="384"/>
      <c r="BU26" s="385"/>
      <c r="BV26" s="383">
        <v>3102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157</v>
      </c>
      <c r="F27" s="357"/>
      <c r="G27" s="357"/>
      <c r="H27" s="357"/>
      <c r="I27" s="357"/>
      <c r="J27" s="357"/>
      <c r="K27" s="358"/>
      <c r="L27" s="359">
        <v>1</v>
      </c>
      <c r="M27" s="360"/>
      <c r="N27" s="360"/>
      <c r="O27" s="360"/>
      <c r="P27" s="361"/>
      <c r="Q27" s="359">
        <v>3130</v>
      </c>
      <c r="R27" s="360"/>
      <c r="S27" s="360"/>
      <c r="T27" s="360"/>
      <c r="U27" s="360"/>
      <c r="V27" s="361"/>
      <c r="W27" s="425"/>
      <c r="X27" s="416"/>
      <c r="Y27" s="417"/>
      <c r="Z27" s="356" t="s">
        <v>158</v>
      </c>
      <c r="AA27" s="357"/>
      <c r="AB27" s="357"/>
      <c r="AC27" s="357"/>
      <c r="AD27" s="357"/>
      <c r="AE27" s="357"/>
      <c r="AF27" s="357"/>
      <c r="AG27" s="358"/>
      <c r="AH27" s="359">
        <v>8</v>
      </c>
      <c r="AI27" s="360"/>
      <c r="AJ27" s="360"/>
      <c r="AK27" s="360"/>
      <c r="AL27" s="361"/>
      <c r="AM27" s="359">
        <v>25686</v>
      </c>
      <c r="AN27" s="360"/>
      <c r="AO27" s="360"/>
      <c r="AP27" s="360"/>
      <c r="AQ27" s="360"/>
      <c r="AR27" s="361"/>
      <c r="AS27" s="359">
        <v>3211</v>
      </c>
      <c r="AT27" s="360"/>
      <c r="AU27" s="360"/>
      <c r="AV27" s="360"/>
      <c r="AW27" s="360"/>
      <c r="AX27" s="362"/>
      <c r="AY27" s="389" t="s">
        <v>159</v>
      </c>
      <c r="AZ27" s="390"/>
      <c r="BA27" s="390"/>
      <c r="BB27" s="390"/>
      <c r="BC27" s="390"/>
      <c r="BD27" s="390"/>
      <c r="BE27" s="390"/>
      <c r="BF27" s="390"/>
      <c r="BG27" s="390"/>
      <c r="BH27" s="390"/>
      <c r="BI27" s="390"/>
      <c r="BJ27" s="390"/>
      <c r="BK27" s="390"/>
      <c r="BL27" s="390"/>
      <c r="BM27" s="391"/>
      <c r="BN27" s="386">
        <v>214672</v>
      </c>
      <c r="BO27" s="387"/>
      <c r="BP27" s="387"/>
      <c r="BQ27" s="387"/>
      <c r="BR27" s="387"/>
      <c r="BS27" s="387"/>
      <c r="BT27" s="387"/>
      <c r="BU27" s="388"/>
      <c r="BV27" s="386">
        <v>214538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160</v>
      </c>
      <c r="F28" s="357"/>
      <c r="G28" s="357"/>
      <c r="H28" s="357"/>
      <c r="I28" s="357"/>
      <c r="J28" s="357"/>
      <c r="K28" s="358"/>
      <c r="L28" s="359">
        <v>1</v>
      </c>
      <c r="M28" s="360"/>
      <c r="N28" s="360"/>
      <c r="O28" s="360"/>
      <c r="P28" s="361"/>
      <c r="Q28" s="359">
        <v>2570</v>
      </c>
      <c r="R28" s="360"/>
      <c r="S28" s="360"/>
      <c r="T28" s="360"/>
      <c r="U28" s="360"/>
      <c r="V28" s="361"/>
      <c r="W28" s="425"/>
      <c r="X28" s="416"/>
      <c r="Y28" s="417"/>
      <c r="Z28" s="356" t="s">
        <v>161</v>
      </c>
      <c r="AA28" s="357"/>
      <c r="AB28" s="357"/>
      <c r="AC28" s="357"/>
      <c r="AD28" s="357"/>
      <c r="AE28" s="357"/>
      <c r="AF28" s="357"/>
      <c r="AG28" s="358"/>
      <c r="AH28" s="359" t="s">
        <v>117</v>
      </c>
      <c r="AI28" s="360"/>
      <c r="AJ28" s="360"/>
      <c r="AK28" s="360"/>
      <c r="AL28" s="361"/>
      <c r="AM28" s="359" t="s">
        <v>117</v>
      </c>
      <c r="AN28" s="360"/>
      <c r="AO28" s="360"/>
      <c r="AP28" s="360"/>
      <c r="AQ28" s="360"/>
      <c r="AR28" s="361"/>
      <c r="AS28" s="359" t="s">
        <v>117</v>
      </c>
      <c r="AT28" s="360"/>
      <c r="AU28" s="360"/>
      <c r="AV28" s="360"/>
      <c r="AW28" s="360"/>
      <c r="AX28" s="362"/>
      <c r="AY28" s="366" t="s">
        <v>162</v>
      </c>
      <c r="AZ28" s="367"/>
      <c r="BA28" s="367"/>
      <c r="BB28" s="368"/>
      <c r="BC28" s="375" t="s">
        <v>163</v>
      </c>
      <c r="BD28" s="376"/>
      <c r="BE28" s="376"/>
      <c r="BF28" s="376"/>
      <c r="BG28" s="376"/>
      <c r="BH28" s="376"/>
      <c r="BI28" s="376"/>
      <c r="BJ28" s="376"/>
      <c r="BK28" s="376"/>
      <c r="BL28" s="376"/>
      <c r="BM28" s="377"/>
      <c r="BN28" s="378">
        <v>1014042</v>
      </c>
      <c r="BO28" s="379"/>
      <c r="BP28" s="379"/>
      <c r="BQ28" s="379"/>
      <c r="BR28" s="379"/>
      <c r="BS28" s="379"/>
      <c r="BT28" s="379"/>
      <c r="BU28" s="380"/>
      <c r="BV28" s="378">
        <v>987203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164</v>
      </c>
      <c r="F29" s="357"/>
      <c r="G29" s="357"/>
      <c r="H29" s="357"/>
      <c r="I29" s="357"/>
      <c r="J29" s="357"/>
      <c r="K29" s="358"/>
      <c r="L29" s="359">
        <v>8</v>
      </c>
      <c r="M29" s="360"/>
      <c r="N29" s="360"/>
      <c r="O29" s="360"/>
      <c r="P29" s="361"/>
      <c r="Q29" s="359">
        <v>2360</v>
      </c>
      <c r="R29" s="360"/>
      <c r="S29" s="360"/>
      <c r="T29" s="360"/>
      <c r="U29" s="360"/>
      <c r="V29" s="361"/>
      <c r="W29" s="426"/>
      <c r="X29" s="427"/>
      <c r="Y29" s="428"/>
      <c r="Z29" s="356" t="s">
        <v>165</v>
      </c>
      <c r="AA29" s="357"/>
      <c r="AB29" s="357"/>
      <c r="AC29" s="357"/>
      <c r="AD29" s="357"/>
      <c r="AE29" s="357"/>
      <c r="AF29" s="357"/>
      <c r="AG29" s="358"/>
      <c r="AH29" s="359">
        <v>81</v>
      </c>
      <c r="AI29" s="360"/>
      <c r="AJ29" s="360"/>
      <c r="AK29" s="360"/>
      <c r="AL29" s="361"/>
      <c r="AM29" s="359">
        <v>234612</v>
      </c>
      <c r="AN29" s="360"/>
      <c r="AO29" s="360"/>
      <c r="AP29" s="360"/>
      <c r="AQ29" s="360"/>
      <c r="AR29" s="361"/>
      <c r="AS29" s="359">
        <v>2896</v>
      </c>
      <c r="AT29" s="360"/>
      <c r="AU29" s="360"/>
      <c r="AV29" s="360"/>
      <c r="AW29" s="360"/>
      <c r="AX29" s="362"/>
      <c r="AY29" s="369"/>
      <c r="AZ29" s="370"/>
      <c r="BA29" s="370"/>
      <c r="BB29" s="371"/>
      <c r="BC29" s="363" t="s">
        <v>166</v>
      </c>
      <c r="BD29" s="364"/>
      <c r="BE29" s="364"/>
      <c r="BF29" s="364"/>
      <c r="BG29" s="364"/>
      <c r="BH29" s="364"/>
      <c r="BI29" s="364"/>
      <c r="BJ29" s="364"/>
      <c r="BK29" s="364"/>
      <c r="BL29" s="364"/>
      <c r="BM29" s="365"/>
      <c r="BN29" s="383">
        <v>309469</v>
      </c>
      <c r="BO29" s="384"/>
      <c r="BP29" s="384"/>
      <c r="BQ29" s="384"/>
      <c r="BR29" s="384"/>
      <c r="BS29" s="384"/>
      <c r="BT29" s="384"/>
      <c r="BU29" s="385"/>
      <c r="BV29" s="383">
        <v>304156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167</v>
      </c>
      <c r="X30" s="436"/>
      <c r="Y30" s="436"/>
      <c r="Z30" s="436"/>
      <c r="AA30" s="436"/>
      <c r="AB30" s="436"/>
      <c r="AC30" s="436"/>
      <c r="AD30" s="436"/>
      <c r="AE30" s="436"/>
      <c r="AF30" s="436"/>
      <c r="AG30" s="437"/>
      <c r="AH30" s="347">
        <v>97.3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168</v>
      </c>
      <c r="BD30" s="351"/>
      <c r="BE30" s="351"/>
      <c r="BF30" s="351"/>
      <c r="BG30" s="351"/>
      <c r="BH30" s="351"/>
      <c r="BI30" s="351"/>
      <c r="BJ30" s="351"/>
      <c r="BK30" s="351"/>
      <c r="BL30" s="351"/>
      <c r="BM30" s="352"/>
      <c r="BN30" s="386">
        <v>605460</v>
      </c>
      <c r="BO30" s="387"/>
      <c r="BP30" s="387"/>
      <c r="BQ30" s="387"/>
      <c r="BR30" s="387"/>
      <c r="BS30" s="387"/>
      <c r="BT30" s="387"/>
      <c r="BU30" s="388"/>
      <c r="BV30" s="386">
        <v>681949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175</v>
      </c>
      <c r="D33" s="346"/>
      <c r="E33" s="345" t="s">
        <v>176</v>
      </c>
      <c r="F33" s="345"/>
      <c r="G33" s="345"/>
      <c r="H33" s="345"/>
      <c r="I33" s="345"/>
      <c r="J33" s="345"/>
      <c r="K33" s="345"/>
      <c r="L33" s="345"/>
      <c r="M33" s="345"/>
      <c r="N33" s="345"/>
      <c r="O33" s="345"/>
      <c r="P33" s="345"/>
      <c r="Q33" s="345"/>
      <c r="R33" s="345"/>
      <c r="S33" s="345"/>
      <c r="T33" s="167"/>
      <c r="U33" s="346" t="s">
        <v>175</v>
      </c>
      <c r="V33" s="346"/>
      <c r="W33" s="345" t="s">
        <v>176</v>
      </c>
      <c r="X33" s="345"/>
      <c r="Y33" s="345"/>
      <c r="Z33" s="345"/>
      <c r="AA33" s="345"/>
      <c r="AB33" s="345"/>
      <c r="AC33" s="345"/>
      <c r="AD33" s="345"/>
      <c r="AE33" s="345"/>
      <c r="AF33" s="345"/>
      <c r="AG33" s="345"/>
      <c r="AH33" s="345"/>
      <c r="AI33" s="345"/>
      <c r="AJ33" s="345"/>
      <c r="AK33" s="345"/>
      <c r="AL33" s="167"/>
      <c r="AM33" s="346" t="s">
        <v>175</v>
      </c>
      <c r="AN33" s="346"/>
      <c r="AO33" s="345" t="s">
        <v>176</v>
      </c>
      <c r="AP33" s="345"/>
      <c r="AQ33" s="345"/>
      <c r="AR33" s="345"/>
      <c r="AS33" s="345"/>
      <c r="AT33" s="345"/>
      <c r="AU33" s="345"/>
      <c r="AV33" s="345"/>
      <c r="AW33" s="345"/>
      <c r="AX33" s="345"/>
      <c r="AY33" s="345"/>
      <c r="AZ33" s="345"/>
      <c r="BA33" s="345"/>
      <c r="BB33" s="345"/>
      <c r="BC33" s="345"/>
      <c r="BD33" s="168"/>
      <c r="BE33" s="345" t="s">
        <v>177</v>
      </c>
      <c r="BF33" s="345"/>
      <c r="BG33" s="345" t="s">
        <v>178</v>
      </c>
      <c r="BH33" s="345"/>
      <c r="BI33" s="345"/>
      <c r="BJ33" s="345"/>
      <c r="BK33" s="345"/>
      <c r="BL33" s="345"/>
      <c r="BM33" s="345"/>
      <c r="BN33" s="345"/>
      <c r="BO33" s="345"/>
      <c r="BP33" s="345"/>
      <c r="BQ33" s="345"/>
      <c r="BR33" s="345"/>
      <c r="BS33" s="345"/>
      <c r="BT33" s="345"/>
      <c r="BU33" s="345"/>
      <c r="BV33" s="168"/>
      <c r="BW33" s="346" t="s">
        <v>177</v>
      </c>
      <c r="BX33" s="346"/>
      <c r="BY33" s="345" t="s">
        <v>179</v>
      </c>
      <c r="BZ33" s="345"/>
      <c r="CA33" s="345"/>
      <c r="CB33" s="345"/>
      <c r="CC33" s="345"/>
      <c r="CD33" s="345"/>
      <c r="CE33" s="345"/>
      <c r="CF33" s="345"/>
      <c r="CG33" s="345"/>
      <c r="CH33" s="345"/>
      <c r="CI33" s="345"/>
      <c r="CJ33" s="345"/>
      <c r="CK33" s="345"/>
      <c r="CL33" s="345"/>
      <c r="CM33" s="345"/>
      <c r="CN33" s="167"/>
      <c r="CO33" s="346" t="s">
        <v>175</v>
      </c>
      <c r="CP33" s="346"/>
      <c r="CQ33" s="345" t="s">
        <v>180</v>
      </c>
      <c r="CR33" s="345"/>
      <c r="CS33" s="345"/>
      <c r="CT33" s="345"/>
      <c r="CU33" s="345"/>
      <c r="CV33" s="345"/>
      <c r="CW33" s="345"/>
      <c r="CX33" s="345"/>
      <c r="CY33" s="345"/>
      <c r="CZ33" s="345"/>
      <c r="DA33" s="345"/>
      <c r="DB33" s="345"/>
      <c r="DC33" s="345"/>
      <c r="DD33" s="345"/>
      <c r="DE33" s="345"/>
      <c r="DF33" s="167"/>
      <c r="DG33" s="345" t="s">
        <v>181</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早島町国民健康保険特別会計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早島町水道事業会計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早島町公共下水道事業特別会計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倉敷地区農業共済事務組合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早島町介護保険特別会計（保険事業勘定）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八ヶ郷合同用水組合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早島町後期高齢者医療特別会計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高梁川東西用水組合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早島町介護保険特別会計（介護サービス事業勘定）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備南競艇事業組合（一般会計）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備南競艇事業組合（競艇事業特別会計）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備南衛生施設組合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備南水道企業団</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岡山県市町村税整理組合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16</v>
      </c>
      <c r="BX42" s="343"/>
      <c r="BY42" s="342" t="str">
        <f>IF('各会計、関係団体の財政状況及び健全化判断比率'!B76="","",'各会計、関係団体の財政状況及び健全化判断比率'!B76)</f>
        <v>岡山県市町村総合事務組合（一般会計）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17</v>
      </c>
      <c r="BX43" s="343"/>
      <c r="BY43" s="342" t="str">
        <f>IF('各会計、関係団体の財政状況及び健全化判断比率'!B77="","",'各会計、関係団体の財政状況及び健全化判断比率'!B77)</f>
        <v>岡山県市町村総合事務組合（貸付金特別会計）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190</v>
      </c>
      <c r="DI1" s="702"/>
      <c r="DJ1" s="702"/>
      <c r="DK1" s="702"/>
      <c r="DL1" s="702"/>
      <c r="DM1" s="702"/>
      <c r="DN1" s="703"/>
      <c r="DP1" s="701" t="s">
        <v>191</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193</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194</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195</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196</v>
      </c>
      <c r="S4" s="649"/>
      <c r="T4" s="649"/>
      <c r="U4" s="649"/>
      <c r="V4" s="649"/>
      <c r="W4" s="649"/>
      <c r="X4" s="649"/>
      <c r="Y4" s="650"/>
      <c r="Z4" s="648" t="s">
        <v>197</v>
      </c>
      <c r="AA4" s="649"/>
      <c r="AB4" s="649"/>
      <c r="AC4" s="650"/>
      <c r="AD4" s="648" t="s">
        <v>198</v>
      </c>
      <c r="AE4" s="649"/>
      <c r="AF4" s="649"/>
      <c r="AG4" s="649"/>
      <c r="AH4" s="649"/>
      <c r="AI4" s="649"/>
      <c r="AJ4" s="649"/>
      <c r="AK4" s="650"/>
      <c r="AL4" s="648" t="s">
        <v>197</v>
      </c>
      <c r="AM4" s="649"/>
      <c r="AN4" s="649"/>
      <c r="AO4" s="650"/>
      <c r="AP4" s="704" t="s">
        <v>199</v>
      </c>
      <c r="AQ4" s="704"/>
      <c r="AR4" s="704"/>
      <c r="AS4" s="704"/>
      <c r="AT4" s="704"/>
      <c r="AU4" s="704"/>
      <c r="AV4" s="704"/>
      <c r="AW4" s="704"/>
      <c r="AX4" s="704"/>
      <c r="AY4" s="704"/>
      <c r="AZ4" s="704"/>
      <c r="BA4" s="704"/>
      <c r="BB4" s="704"/>
      <c r="BC4" s="704"/>
      <c r="BD4" s="704"/>
      <c r="BE4" s="704"/>
      <c r="BF4" s="704"/>
      <c r="BG4" s="704" t="s">
        <v>200</v>
      </c>
      <c r="BH4" s="704"/>
      <c r="BI4" s="704"/>
      <c r="BJ4" s="704"/>
      <c r="BK4" s="704"/>
      <c r="BL4" s="704"/>
      <c r="BM4" s="704"/>
      <c r="BN4" s="704"/>
      <c r="BO4" s="704" t="s">
        <v>197</v>
      </c>
      <c r="BP4" s="704"/>
      <c r="BQ4" s="704"/>
      <c r="BR4" s="704"/>
      <c r="BS4" s="704" t="s">
        <v>201</v>
      </c>
      <c r="BT4" s="704"/>
      <c r="BU4" s="704"/>
      <c r="BV4" s="704"/>
      <c r="BW4" s="704"/>
      <c r="BX4" s="704"/>
      <c r="BY4" s="704"/>
      <c r="BZ4" s="704"/>
      <c r="CA4" s="704"/>
      <c r="CB4" s="704"/>
      <c r="CD4" s="693" t="s">
        <v>202</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203</v>
      </c>
      <c r="C5" s="676"/>
      <c r="D5" s="676"/>
      <c r="E5" s="676"/>
      <c r="F5" s="676"/>
      <c r="G5" s="676"/>
      <c r="H5" s="676"/>
      <c r="I5" s="676"/>
      <c r="J5" s="676"/>
      <c r="K5" s="676"/>
      <c r="L5" s="676"/>
      <c r="M5" s="676"/>
      <c r="N5" s="676"/>
      <c r="O5" s="676"/>
      <c r="P5" s="676"/>
      <c r="Q5" s="677"/>
      <c r="R5" s="638">
        <v>1806752</v>
      </c>
      <c r="S5" s="639"/>
      <c r="T5" s="639"/>
      <c r="U5" s="639"/>
      <c r="V5" s="639"/>
      <c r="W5" s="639"/>
      <c r="X5" s="639"/>
      <c r="Y5" s="686"/>
      <c r="Z5" s="699">
        <v>36.9</v>
      </c>
      <c r="AA5" s="699"/>
      <c r="AB5" s="699"/>
      <c r="AC5" s="699"/>
      <c r="AD5" s="700">
        <v>1806752</v>
      </c>
      <c r="AE5" s="700"/>
      <c r="AF5" s="700"/>
      <c r="AG5" s="700"/>
      <c r="AH5" s="700"/>
      <c r="AI5" s="700"/>
      <c r="AJ5" s="700"/>
      <c r="AK5" s="700"/>
      <c r="AL5" s="687">
        <v>61.8</v>
      </c>
      <c r="AM5" s="656"/>
      <c r="AN5" s="656"/>
      <c r="AO5" s="688"/>
      <c r="AP5" s="675" t="s">
        <v>204</v>
      </c>
      <c r="AQ5" s="676"/>
      <c r="AR5" s="676"/>
      <c r="AS5" s="676"/>
      <c r="AT5" s="676"/>
      <c r="AU5" s="676"/>
      <c r="AV5" s="676"/>
      <c r="AW5" s="676"/>
      <c r="AX5" s="676"/>
      <c r="AY5" s="676"/>
      <c r="AZ5" s="676"/>
      <c r="BA5" s="676"/>
      <c r="BB5" s="676"/>
      <c r="BC5" s="676"/>
      <c r="BD5" s="676"/>
      <c r="BE5" s="676"/>
      <c r="BF5" s="677"/>
      <c r="BG5" s="588">
        <v>1806752</v>
      </c>
      <c r="BH5" s="589"/>
      <c r="BI5" s="589"/>
      <c r="BJ5" s="589"/>
      <c r="BK5" s="589"/>
      <c r="BL5" s="589"/>
      <c r="BM5" s="589"/>
      <c r="BN5" s="590"/>
      <c r="BO5" s="641">
        <v>100</v>
      </c>
      <c r="BP5" s="641"/>
      <c r="BQ5" s="641"/>
      <c r="BR5" s="641"/>
      <c r="BS5" s="642">
        <v>23601</v>
      </c>
      <c r="BT5" s="642"/>
      <c r="BU5" s="642"/>
      <c r="BV5" s="642"/>
      <c r="BW5" s="642"/>
      <c r="BX5" s="642"/>
      <c r="BY5" s="642"/>
      <c r="BZ5" s="642"/>
      <c r="CA5" s="642"/>
      <c r="CB5" s="678"/>
      <c r="CD5" s="693" t="s">
        <v>199</v>
      </c>
      <c r="CE5" s="694"/>
      <c r="CF5" s="694"/>
      <c r="CG5" s="694"/>
      <c r="CH5" s="694"/>
      <c r="CI5" s="694"/>
      <c r="CJ5" s="694"/>
      <c r="CK5" s="694"/>
      <c r="CL5" s="694"/>
      <c r="CM5" s="694"/>
      <c r="CN5" s="694"/>
      <c r="CO5" s="694"/>
      <c r="CP5" s="694"/>
      <c r="CQ5" s="695"/>
      <c r="CR5" s="693" t="s">
        <v>205</v>
      </c>
      <c r="CS5" s="694"/>
      <c r="CT5" s="694"/>
      <c r="CU5" s="694"/>
      <c r="CV5" s="694"/>
      <c r="CW5" s="694"/>
      <c r="CX5" s="694"/>
      <c r="CY5" s="695"/>
      <c r="CZ5" s="693" t="s">
        <v>197</v>
      </c>
      <c r="DA5" s="694"/>
      <c r="DB5" s="694"/>
      <c r="DC5" s="695"/>
      <c r="DD5" s="693" t="s">
        <v>206</v>
      </c>
      <c r="DE5" s="694"/>
      <c r="DF5" s="694"/>
      <c r="DG5" s="694"/>
      <c r="DH5" s="694"/>
      <c r="DI5" s="694"/>
      <c r="DJ5" s="694"/>
      <c r="DK5" s="694"/>
      <c r="DL5" s="694"/>
      <c r="DM5" s="694"/>
      <c r="DN5" s="694"/>
      <c r="DO5" s="694"/>
      <c r="DP5" s="695"/>
      <c r="DQ5" s="693" t="s">
        <v>207</v>
      </c>
      <c r="DR5" s="694"/>
      <c r="DS5" s="694"/>
      <c r="DT5" s="694"/>
      <c r="DU5" s="694"/>
      <c r="DV5" s="694"/>
      <c r="DW5" s="694"/>
      <c r="DX5" s="694"/>
      <c r="DY5" s="694"/>
      <c r="DZ5" s="694"/>
      <c r="EA5" s="694"/>
      <c r="EB5" s="694"/>
      <c r="EC5" s="695"/>
    </row>
    <row r="6" spans="2:143" ht="11.25" customHeight="1">
      <c r="B6" s="585" t="s">
        <v>208</v>
      </c>
      <c r="C6" s="586"/>
      <c r="D6" s="586"/>
      <c r="E6" s="586"/>
      <c r="F6" s="586"/>
      <c r="G6" s="586"/>
      <c r="H6" s="586"/>
      <c r="I6" s="586"/>
      <c r="J6" s="586"/>
      <c r="K6" s="586"/>
      <c r="L6" s="586"/>
      <c r="M6" s="586"/>
      <c r="N6" s="586"/>
      <c r="O6" s="586"/>
      <c r="P6" s="586"/>
      <c r="Q6" s="587"/>
      <c r="R6" s="588">
        <v>37472</v>
      </c>
      <c r="S6" s="589"/>
      <c r="T6" s="589"/>
      <c r="U6" s="589"/>
      <c r="V6" s="589"/>
      <c r="W6" s="589"/>
      <c r="X6" s="589"/>
      <c r="Y6" s="590"/>
      <c r="Z6" s="641">
        <v>0.8</v>
      </c>
      <c r="AA6" s="641"/>
      <c r="AB6" s="641"/>
      <c r="AC6" s="641"/>
      <c r="AD6" s="642">
        <v>37472</v>
      </c>
      <c r="AE6" s="642"/>
      <c r="AF6" s="642"/>
      <c r="AG6" s="642"/>
      <c r="AH6" s="642"/>
      <c r="AI6" s="642"/>
      <c r="AJ6" s="642"/>
      <c r="AK6" s="642"/>
      <c r="AL6" s="611">
        <v>1.3</v>
      </c>
      <c r="AM6" s="643"/>
      <c r="AN6" s="643"/>
      <c r="AO6" s="644"/>
      <c r="AP6" s="585" t="s">
        <v>209</v>
      </c>
      <c r="AQ6" s="586"/>
      <c r="AR6" s="586"/>
      <c r="AS6" s="586"/>
      <c r="AT6" s="586"/>
      <c r="AU6" s="586"/>
      <c r="AV6" s="586"/>
      <c r="AW6" s="586"/>
      <c r="AX6" s="586"/>
      <c r="AY6" s="586"/>
      <c r="AZ6" s="586"/>
      <c r="BA6" s="586"/>
      <c r="BB6" s="586"/>
      <c r="BC6" s="586"/>
      <c r="BD6" s="586"/>
      <c r="BE6" s="586"/>
      <c r="BF6" s="587"/>
      <c r="BG6" s="588">
        <v>1806752</v>
      </c>
      <c r="BH6" s="589"/>
      <c r="BI6" s="589"/>
      <c r="BJ6" s="589"/>
      <c r="BK6" s="589"/>
      <c r="BL6" s="589"/>
      <c r="BM6" s="589"/>
      <c r="BN6" s="590"/>
      <c r="BO6" s="641">
        <v>100</v>
      </c>
      <c r="BP6" s="641"/>
      <c r="BQ6" s="641"/>
      <c r="BR6" s="641"/>
      <c r="BS6" s="642">
        <v>23601</v>
      </c>
      <c r="BT6" s="642"/>
      <c r="BU6" s="642"/>
      <c r="BV6" s="642"/>
      <c r="BW6" s="642"/>
      <c r="BX6" s="642"/>
      <c r="BY6" s="642"/>
      <c r="BZ6" s="642"/>
      <c r="CA6" s="642"/>
      <c r="CB6" s="678"/>
      <c r="CD6" s="645" t="s">
        <v>210</v>
      </c>
      <c r="CE6" s="646"/>
      <c r="CF6" s="646"/>
      <c r="CG6" s="646"/>
      <c r="CH6" s="646"/>
      <c r="CI6" s="646"/>
      <c r="CJ6" s="646"/>
      <c r="CK6" s="646"/>
      <c r="CL6" s="646"/>
      <c r="CM6" s="646"/>
      <c r="CN6" s="646"/>
      <c r="CO6" s="646"/>
      <c r="CP6" s="646"/>
      <c r="CQ6" s="647"/>
      <c r="CR6" s="588">
        <v>81520</v>
      </c>
      <c r="CS6" s="589"/>
      <c r="CT6" s="589"/>
      <c r="CU6" s="589"/>
      <c r="CV6" s="589"/>
      <c r="CW6" s="589"/>
      <c r="CX6" s="589"/>
      <c r="CY6" s="590"/>
      <c r="CZ6" s="641">
        <v>1.7</v>
      </c>
      <c r="DA6" s="641"/>
      <c r="DB6" s="641"/>
      <c r="DC6" s="641"/>
      <c r="DD6" s="594" t="s">
        <v>211</v>
      </c>
      <c r="DE6" s="589"/>
      <c r="DF6" s="589"/>
      <c r="DG6" s="589"/>
      <c r="DH6" s="589"/>
      <c r="DI6" s="589"/>
      <c r="DJ6" s="589"/>
      <c r="DK6" s="589"/>
      <c r="DL6" s="589"/>
      <c r="DM6" s="589"/>
      <c r="DN6" s="589"/>
      <c r="DO6" s="589"/>
      <c r="DP6" s="590"/>
      <c r="DQ6" s="594">
        <v>81470</v>
      </c>
      <c r="DR6" s="589"/>
      <c r="DS6" s="589"/>
      <c r="DT6" s="589"/>
      <c r="DU6" s="589"/>
      <c r="DV6" s="589"/>
      <c r="DW6" s="589"/>
      <c r="DX6" s="589"/>
      <c r="DY6" s="589"/>
      <c r="DZ6" s="589"/>
      <c r="EA6" s="589"/>
      <c r="EB6" s="589"/>
      <c r="EC6" s="624"/>
    </row>
    <row r="7" spans="2:143" ht="11.25" customHeight="1">
      <c r="B7" s="585" t="s">
        <v>212</v>
      </c>
      <c r="C7" s="586"/>
      <c r="D7" s="586"/>
      <c r="E7" s="586"/>
      <c r="F7" s="586"/>
      <c r="G7" s="586"/>
      <c r="H7" s="586"/>
      <c r="I7" s="586"/>
      <c r="J7" s="586"/>
      <c r="K7" s="586"/>
      <c r="L7" s="586"/>
      <c r="M7" s="586"/>
      <c r="N7" s="586"/>
      <c r="O7" s="586"/>
      <c r="P7" s="586"/>
      <c r="Q7" s="587"/>
      <c r="R7" s="588">
        <v>3715</v>
      </c>
      <c r="S7" s="589"/>
      <c r="T7" s="589"/>
      <c r="U7" s="589"/>
      <c r="V7" s="589"/>
      <c r="W7" s="589"/>
      <c r="X7" s="589"/>
      <c r="Y7" s="590"/>
      <c r="Z7" s="641">
        <v>0.1</v>
      </c>
      <c r="AA7" s="641"/>
      <c r="AB7" s="641"/>
      <c r="AC7" s="641"/>
      <c r="AD7" s="642">
        <v>3715</v>
      </c>
      <c r="AE7" s="642"/>
      <c r="AF7" s="642"/>
      <c r="AG7" s="642"/>
      <c r="AH7" s="642"/>
      <c r="AI7" s="642"/>
      <c r="AJ7" s="642"/>
      <c r="AK7" s="642"/>
      <c r="AL7" s="611">
        <v>0.1</v>
      </c>
      <c r="AM7" s="643"/>
      <c r="AN7" s="643"/>
      <c r="AO7" s="644"/>
      <c r="AP7" s="585" t="s">
        <v>213</v>
      </c>
      <c r="AQ7" s="586"/>
      <c r="AR7" s="586"/>
      <c r="AS7" s="586"/>
      <c r="AT7" s="586"/>
      <c r="AU7" s="586"/>
      <c r="AV7" s="586"/>
      <c r="AW7" s="586"/>
      <c r="AX7" s="586"/>
      <c r="AY7" s="586"/>
      <c r="AZ7" s="586"/>
      <c r="BA7" s="586"/>
      <c r="BB7" s="586"/>
      <c r="BC7" s="586"/>
      <c r="BD7" s="586"/>
      <c r="BE7" s="586"/>
      <c r="BF7" s="587"/>
      <c r="BG7" s="588">
        <v>747880</v>
      </c>
      <c r="BH7" s="589"/>
      <c r="BI7" s="589"/>
      <c r="BJ7" s="589"/>
      <c r="BK7" s="589"/>
      <c r="BL7" s="589"/>
      <c r="BM7" s="589"/>
      <c r="BN7" s="590"/>
      <c r="BO7" s="641">
        <v>41.4</v>
      </c>
      <c r="BP7" s="641"/>
      <c r="BQ7" s="641"/>
      <c r="BR7" s="641"/>
      <c r="BS7" s="642">
        <v>23601</v>
      </c>
      <c r="BT7" s="642"/>
      <c r="BU7" s="642"/>
      <c r="BV7" s="642"/>
      <c r="BW7" s="642"/>
      <c r="BX7" s="642"/>
      <c r="BY7" s="642"/>
      <c r="BZ7" s="642"/>
      <c r="CA7" s="642"/>
      <c r="CB7" s="678"/>
      <c r="CD7" s="625" t="s">
        <v>214</v>
      </c>
      <c r="CE7" s="622"/>
      <c r="CF7" s="622"/>
      <c r="CG7" s="622"/>
      <c r="CH7" s="622"/>
      <c r="CI7" s="622"/>
      <c r="CJ7" s="622"/>
      <c r="CK7" s="622"/>
      <c r="CL7" s="622"/>
      <c r="CM7" s="622"/>
      <c r="CN7" s="622"/>
      <c r="CO7" s="622"/>
      <c r="CP7" s="622"/>
      <c r="CQ7" s="623"/>
      <c r="CR7" s="588">
        <v>711970</v>
      </c>
      <c r="CS7" s="589"/>
      <c r="CT7" s="589"/>
      <c r="CU7" s="589"/>
      <c r="CV7" s="589"/>
      <c r="CW7" s="589"/>
      <c r="CX7" s="589"/>
      <c r="CY7" s="590"/>
      <c r="CZ7" s="641">
        <v>15.2</v>
      </c>
      <c r="DA7" s="641"/>
      <c r="DB7" s="641"/>
      <c r="DC7" s="641"/>
      <c r="DD7" s="594">
        <v>85546</v>
      </c>
      <c r="DE7" s="589"/>
      <c r="DF7" s="589"/>
      <c r="DG7" s="589"/>
      <c r="DH7" s="589"/>
      <c r="DI7" s="589"/>
      <c r="DJ7" s="589"/>
      <c r="DK7" s="589"/>
      <c r="DL7" s="589"/>
      <c r="DM7" s="589"/>
      <c r="DN7" s="589"/>
      <c r="DO7" s="589"/>
      <c r="DP7" s="590"/>
      <c r="DQ7" s="594">
        <v>577858</v>
      </c>
      <c r="DR7" s="589"/>
      <c r="DS7" s="589"/>
      <c r="DT7" s="589"/>
      <c r="DU7" s="589"/>
      <c r="DV7" s="589"/>
      <c r="DW7" s="589"/>
      <c r="DX7" s="589"/>
      <c r="DY7" s="589"/>
      <c r="DZ7" s="589"/>
      <c r="EA7" s="589"/>
      <c r="EB7" s="589"/>
      <c r="EC7" s="624"/>
    </row>
    <row r="8" spans="2:143" ht="11.25" customHeight="1">
      <c r="B8" s="585" t="s">
        <v>215</v>
      </c>
      <c r="C8" s="586"/>
      <c r="D8" s="586"/>
      <c r="E8" s="586"/>
      <c r="F8" s="586"/>
      <c r="G8" s="586"/>
      <c r="H8" s="586"/>
      <c r="I8" s="586"/>
      <c r="J8" s="586"/>
      <c r="K8" s="586"/>
      <c r="L8" s="586"/>
      <c r="M8" s="586"/>
      <c r="N8" s="586"/>
      <c r="O8" s="586"/>
      <c r="P8" s="586"/>
      <c r="Q8" s="587"/>
      <c r="R8" s="588">
        <v>11188</v>
      </c>
      <c r="S8" s="589"/>
      <c r="T8" s="589"/>
      <c r="U8" s="589"/>
      <c r="V8" s="589"/>
      <c r="W8" s="589"/>
      <c r="X8" s="589"/>
      <c r="Y8" s="590"/>
      <c r="Z8" s="641">
        <v>0.2</v>
      </c>
      <c r="AA8" s="641"/>
      <c r="AB8" s="641"/>
      <c r="AC8" s="641"/>
      <c r="AD8" s="642">
        <v>11188</v>
      </c>
      <c r="AE8" s="642"/>
      <c r="AF8" s="642"/>
      <c r="AG8" s="642"/>
      <c r="AH8" s="642"/>
      <c r="AI8" s="642"/>
      <c r="AJ8" s="642"/>
      <c r="AK8" s="642"/>
      <c r="AL8" s="611">
        <v>0.4</v>
      </c>
      <c r="AM8" s="643"/>
      <c r="AN8" s="643"/>
      <c r="AO8" s="644"/>
      <c r="AP8" s="585" t="s">
        <v>216</v>
      </c>
      <c r="AQ8" s="586"/>
      <c r="AR8" s="586"/>
      <c r="AS8" s="586"/>
      <c r="AT8" s="586"/>
      <c r="AU8" s="586"/>
      <c r="AV8" s="586"/>
      <c r="AW8" s="586"/>
      <c r="AX8" s="586"/>
      <c r="AY8" s="586"/>
      <c r="AZ8" s="586"/>
      <c r="BA8" s="586"/>
      <c r="BB8" s="586"/>
      <c r="BC8" s="586"/>
      <c r="BD8" s="586"/>
      <c r="BE8" s="586"/>
      <c r="BF8" s="587"/>
      <c r="BG8" s="588">
        <v>21184</v>
      </c>
      <c r="BH8" s="589"/>
      <c r="BI8" s="589"/>
      <c r="BJ8" s="589"/>
      <c r="BK8" s="589"/>
      <c r="BL8" s="589"/>
      <c r="BM8" s="589"/>
      <c r="BN8" s="590"/>
      <c r="BO8" s="641">
        <v>1.2</v>
      </c>
      <c r="BP8" s="641"/>
      <c r="BQ8" s="641"/>
      <c r="BR8" s="641"/>
      <c r="BS8" s="594" t="s">
        <v>107</v>
      </c>
      <c r="BT8" s="589"/>
      <c r="BU8" s="589"/>
      <c r="BV8" s="589"/>
      <c r="BW8" s="589"/>
      <c r="BX8" s="589"/>
      <c r="BY8" s="589"/>
      <c r="BZ8" s="589"/>
      <c r="CA8" s="589"/>
      <c r="CB8" s="624"/>
      <c r="CD8" s="625" t="s">
        <v>217</v>
      </c>
      <c r="CE8" s="622"/>
      <c r="CF8" s="622"/>
      <c r="CG8" s="622"/>
      <c r="CH8" s="622"/>
      <c r="CI8" s="622"/>
      <c r="CJ8" s="622"/>
      <c r="CK8" s="622"/>
      <c r="CL8" s="622"/>
      <c r="CM8" s="622"/>
      <c r="CN8" s="622"/>
      <c r="CO8" s="622"/>
      <c r="CP8" s="622"/>
      <c r="CQ8" s="623"/>
      <c r="CR8" s="588">
        <v>1459476</v>
      </c>
      <c r="CS8" s="589"/>
      <c r="CT8" s="589"/>
      <c r="CU8" s="589"/>
      <c r="CV8" s="589"/>
      <c r="CW8" s="589"/>
      <c r="CX8" s="589"/>
      <c r="CY8" s="590"/>
      <c r="CZ8" s="641">
        <v>31.1</v>
      </c>
      <c r="DA8" s="641"/>
      <c r="DB8" s="641"/>
      <c r="DC8" s="641"/>
      <c r="DD8" s="594">
        <v>2947</v>
      </c>
      <c r="DE8" s="589"/>
      <c r="DF8" s="589"/>
      <c r="DG8" s="589"/>
      <c r="DH8" s="589"/>
      <c r="DI8" s="589"/>
      <c r="DJ8" s="589"/>
      <c r="DK8" s="589"/>
      <c r="DL8" s="589"/>
      <c r="DM8" s="589"/>
      <c r="DN8" s="589"/>
      <c r="DO8" s="589"/>
      <c r="DP8" s="590"/>
      <c r="DQ8" s="594">
        <v>719229</v>
      </c>
      <c r="DR8" s="589"/>
      <c r="DS8" s="589"/>
      <c r="DT8" s="589"/>
      <c r="DU8" s="589"/>
      <c r="DV8" s="589"/>
      <c r="DW8" s="589"/>
      <c r="DX8" s="589"/>
      <c r="DY8" s="589"/>
      <c r="DZ8" s="589"/>
      <c r="EA8" s="589"/>
      <c r="EB8" s="589"/>
      <c r="EC8" s="624"/>
    </row>
    <row r="9" spans="2:143" ht="11.25" customHeight="1">
      <c r="B9" s="585" t="s">
        <v>218</v>
      </c>
      <c r="C9" s="586"/>
      <c r="D9" s="586"/>
      <c r="E9" s="586"/>
      <c r="F9" s="586"/>
      <c r="G9" s="586"/>
      <c r="H9" s="586"/>
      <c r="I9" s="586"/>
      <c r="J9" s="586"/>
      <c r="K9" s="586"/>
      <c r="L9" s="586"/>
      <c r="M9" s="586"/>
      <c r="N9" s="586"/>
      <c r="O9" s="586"/>
      <c r="P9" s="586"/>
      <c r="Q9" s="587"/>
      <c r="R9" s="588">
        <v>10212</v>
      </c>
      <c r="S9" s="589"/>
      <c r="T9" s="589"/>
      <c r="U9" s="589"/>
      <c r="V9" s="589"/>
      <c r="W9" s="589"/>
      <c r="X9" s="589"/>
      <c r="Y9" s="590"/>
      <c r="Z9" s="641">
        <v>0.2</v>
      </c>
      <c r="AA9" s="641"/>
      <c r="AB9" s="641"/>
      <c r="AC9" s="641"/>
      <c r="AD9" s="642">
        <v>10212</v>
      </c>
      <c r="AE9" s="642"/>
      <c r="AF9" s="642"/>
      <c r="AG9" s="642"/>
      <c r="AH9" s="642"/>
      <c r="AI9" s="642"/>
      <c r="AJ9" s="642"/>
      <c r="AK9" s="642"/>
      <c r="AL9" s="611">
        <v>0.3</v>
      </c>
      <c r="AM9" s="643"/>
      <c r="AN9" s="643"/>
      <c r="AO9" s="644"/>
      <c r="AP9" s="585" t="s">
        <v>219</v>
      </c>
      <c r="AQ9" s="586"/>
      <c r="AR9" s="586"/>
      <c r="AS9" s="586"/>
      <c r="AT9" s="586"/>
      <c r="AU9" s="586"/>
      <c r="AV9" s="586"/>
      <c r="AW9" s="586"/>
      <c r="AX9" s="586"/>
      <c r="AY9" s="586"/>
      <c r="AZ9" s="586"/>
      <c r="BA9" s="586"/>
      <c r="BB9" s="586"/>
      <c r="BC9" s="586"/>
      <c r="BD9" s="586"/>
      <c r="BE9" s="586"/>
      <c r="BF9" s="587"/>
      <c r="BG9" s="588">
        <v>544653</v>
      </c>
      <c r="BH9" s="589"/>
      <c r="BI9" s="589"/>
      <c r="BJ9" s="589"/>
      <c r="BK9" s="589"/>
      <c r="BL9" s="589"/>
      <c r="BM9" s="589"/>
      <c r="BN9" s="590"/>
      <c r="BO9" s="641">
        <v>30.1</v>
      </c>
      <c r="BP9" s="641"/>
      <c r="BQ9" s="641"/>
      <c r="BR9" s="641"/>
      <c r="BS9" s="594" t="s">
        <v>107</v>
      </c>
      <c r="BT9" s="589"/>
      <c r="BU9" s="589"/>
      <c r="BV9" s="589"/>
      <c r="BW9" s="589"/>
      <c r="BX9" s="589"/>
      <c r="BY9" s="589"/>
      <c r="BZ9" s="589"/>
      <c r="CA9" s="589"/>
      <c r="CB9" s="624"/>
      <c r="CD9" s="625" t="s">
        <v>220</v>
      </c>
      <c r="CE9" s="622"/>
      <c r="CF9" s="622"/>
      <c r="CG9" s="622"/>
      <c r="CH9" s="622"/>
      <c r="CI9" s="622"/>
      <c r="CJ9" s="622"/>
      <c r="CK9" s="622"/>
      <c r="CL9" s="622"/>
      <c r="CM9" s="622"/>
      <c r="CN9" s="622"/>
      <c r="CO9" s="622"/>
      <c r="CP9" s="622"/>
      <c r="CQ9" s="623"/>
      <c r="CR9" s="588">
        <v>374978</v>
      </c>
      <c r="CS9" s="589"/>
      <c r="CT9" s="589"/>
      <c r="CU9" s="589"/>
      <c r="CV9" s="589"/>
      <c r="CW9" s="589"/>
      <c r="CX9" s="589"/>
      <c r="CY9" s="590"/>
      <c r="CZ9" s="641">
        <v>8</v>
      </c>
      <c r="DA9" s="641"/>
      <c r="DB9" s="641"/>
      <c r="DC9" s="641"/>
      <c r="DD9" s="594">
        <v>5898</v>
      </c>
      <c r="DE9" s="589"/>
      <c r="DF9" s="589"/>
      <c r="DG9" s="589"/>
      <c r="DH9" s="589"/>
      <c r="DI9" s="589"/>
      <c r="DJ9" s="589"/>
      <c r="DK9" s="589"/>
      <c r="DL9" s="589"/>
      <c r="DM9" s="589"/>
      <c r="DN9" s="589"/>
      <c r="DO9" s="589"/>
      <c r="DP9" s="590"/>
      <c r="DQ9" s="594">
        <v>317335</v>
      </c>
      <c r="DR9" s="589"/>
      <c r="DS9" s="589"/>
      <c r="DT9" s="589"/>
      <c r="DU9" s="589"/>
      <c r="DV9" s="589"/>
      <c r="DW9" s="589"/>
      <c r="DX9" s="589"/>
      <c r="DY9" s="589"/>
      <c r="DZ9" s="589"/>
      <c r="EA9" s="589"/>
      <c r="EB9" s="589"/>
      <c r="EC9" s="624"/>
    </row>
    <row r="10" spans="2:143" ht="11.25" customHeight="1">
      <c r="B10" s="585" t="s">
        <v>221</v>
      </c>
      <c r="C10" s="586"/>
      <c r="D10" s="586"/>
      <c r="E10" s="586"/>
      <c r="F10" s="586"/>
      <c r="G10" s="586"/>
      <c r="H10" s="586"/>
      <c r="I10" s="586"/>
      <c r="J10" s="586"/>
      <c r="K10" s="586"/>
      <c r="L10" s="586"/>
      <c r="M10" s="586"/>
      <c r="N10" s="586"/>
      <c r="O10" s="586"/>
      <c r="P10" s="586"/>
      <c r="Q10" s="587"/>
      <c r="R10" s="588">
        <v>228208</v>
      </c>
      <c r="S10" s="589"/>
      <c r="T10" s="589"/>
      <c r="U10" s="589"/>
      <c r="V10" s="589"/>
      <c r="W10" s="589"/>
      <c r="X10" s="589"/>
      <c r="Y10" s="590"/>
      <c r="Z10" s="641">
        <v>4.7</v>
      </c>
      <c r="AA10" s="641"/>
      <c r="AB10" s="641"/>
      <c r="AC10" s="641"/>
      <c r="AD10" s="642">
        <v>228208</v>
      </c>
      <c r="AE10" s="642"/>
      <c r="AF10" s="642"/>
      <c r="AG10" s="642"/>
      <c r="AH10" s="642"/>
      <c r="AI10" s="642"/>
      <c r="AJ10" s="642"/>
      <c r="AK10" s="642"/>
      <c r="AL10" s="611">
        <v>7.8</v>
      </c>
      <c r="AM10" s="643"/>
      <c r="AN10" s="643"/>
      <c r="AO10" s="644"/>
      <c r="AP10" s="585" t="s">
        <v>222</v>
      </c>
      <c r="AQ10" s="586"/>
      <c r="AR10" s="586"/>
      <c r="AS10" s="586"/>
      <c r="AT10" s="586"/>
      <c r="AU10" s="586"/>
      <c r="AV10" s="586"/>
      <c r="AW10" s="586"/>
      <c r="AX10" s="586"/>
      <c r="AY10" s="586"/>
      <c r="AZ10" s="586"/>
      <c r="BA10" s="586"/>
      <c r="BB10" s="586"/>
      <c r="BC10" s="586"/>
      <c r="BD10" s="586"/>
      <c r="BE10" s="586"/>
      <c r="BF10" s="587"/>
      <c r="BG10" s="588">
        <v>51827</v>
      </c>
      <c r="BH10" s="589"/>
      <c r="BI10" s="589"/>
      <c r="BJ10" s="589"/>
      <c r="BK10" s="589"/>
      <c r="BL10" s="589"/>
      <c r="BM10" s="589"/>
      <c r="BN10" s="590"/>
      <c r="BO10" s="641">
        <v>2.9</v>
      </c>
      <c r="BP10" s="641"/>
      <c r="BQ10" s="641"/>
      <c r="BR10" s="641"/>
      <c r="BS10" s="594" t="s">
        <v>107</v>
      </c>
      <c r="BT10" s="589"/>
      <c r="BU10" s="589"/>
      <c r="BV10" s="589"/>
      <c r="BW10" s="589"/>
      <c r="BX10" s="589"/>
      <c r="BY10" s="589"/>
      <c r="BZ10" s="589"/>
      <c r="CA10" s="589"/>
      <c r="CB10" s="624"/>
      <c r="CD10" s="625" t="s">
        <v>223</v>
      </c>
      <c r="CE10" s="622"/>
      <c r="CF10" s="622"/>
      <c r="CG10" s="622"/>
      <c r="CH10" s="622"/>
      <c r="CI10" s="622"/>
      <c r="CJ10" s="622"/>
      <c r="CK10" s="622"/>
      <c r="CL10" s="622"/>
      <c r="CM10" s="622"/>
      <c r="CN10" s="622"/>
      <c r="CO10" s="622"/>
      <c r="CP10" s="622"/>
      <c r="CQ10" s="623"/>
      <c r="CR10" s="588">
        <v>10</v>
      </c>
      <c r="CS10" s="589"/>
      <c r="CT10" s="589"/>
      <c r="CU10" s="589"/>
      <c r="CV10" s="589"/>
      <c r="CW10" s="589"/>
      <c r="CX10" s="589"/>
      <c r="CY10" s="590"/>
      <c r="CZ10" s="641">
        <v>0</v>
      </c>
      <c r="DA10" s="641"/>
      <c r="DB10" s="641"/>
      <c r="DC10" s="641"/>
      <c r="DD10" s="594" t="s">
        <v>107</v>
      </c>
      <c r="DE10" s="589"/>
      <c r="DF10" s="589"/>
      <c r="DG10" s="589"/>
      <c r="DH10" s="589"/>
      <c r="DI10" s="589"/>
      <c r="DJ10" s="589"/>
      <c r="DK10" s="589"/>
      <c r="DL10" s="589"/>
      <c r="DM10" s="589"/>
      <c r="DN10" s="589"/>
      <c r="DO10" s="589"/>
      <c r="DP10" s="590"/>
      <c r="DQ10" s="594">
        <v>10</v>
      </c>
      <c r="DR10" s="589"/>
      <c r="DS10" s="589"/>
      <c r="DT10" s="589"/>
      <c r="DU10" s="589"/>
      <c r="DV10" s="589"/>
      <c r="DW10" s="589"/>
      <c r="DX10" s="589"/>
      <c r="DY10" s="589"/>
      <c r="DZ10" s="589"/>
      <c r="EA10" s="589"/>
      <c r="EB10" s="589"/>
      <c r="EC10" s="624"/>
    </row>
    <row r="11" spans="2:143" ht="11.25" customHeight="1">
      <c r="B11" s="585" t="s">
        <v>224</v>
      </c>
      <c r="C11" s="586"/>
      <c r="D11" s="586"/>
      <c r="E11" s="586"/>
      <c r="F11" s="586"/>
      <c r="G11" s="586"/>
      <c r="H11" s="586"/>
      <c r="I11" s="586"/>
      <c r="J11" s="586"/>
      <c r="K11" s="586"/>
      <c r="L11" s="586"/>
      <c r="M11" s="586"/>
      <c r="N11" s="586"/>
      <c r="O11" s="586"/>
      <c r="P11" s="586"/>
      <c r="Q11" s="587"/>
      <c r="R11" s="588">
        <v>3014</v>
      </c>
      <c r="S11" s="589"/>
      <c r="T11" s="589"/>
      <c r="U11" s="589"/>
      <c r="V11" s="589"/>
      <c r="W11" s="589"/>
      <c r="X11" s="589"/>
      <c r="Y11" s="590"/>
      <c r="Z11" s="641">
        <v>0.1</v>
      </c>
      <c r="AA11" s="641"/>
      <c r="AB11" s="641"/>
      <c r="AC11" s="641"/>
      <c r="AD11" s="642">
        <v>3014</v>
      </c>
      <c r="AE11" s="642"/>
      <c r="AF11" s="642"/>
      <c r="AG11" s="642"/>
      <c r="AH11" s="642"/>
      <c r="AI11" s="642"/>
      <c r="AJ11" s="642"/>
      <c r="AK11" s="642"/>
      <c r="AL11" s="611">
        <v>0.1</v>
      </c>
      <c r="AM11" s="643"/>
      <c r="AN11" s="643"/>
      <c r="AO11" s="644"/>
      <c r="AP11" s="585" t="s">
        <v>225</v>
      </c>
      <c r="AQ11" s="586"/>
      <c r="AR11" s="586"/>
      <c r="AS11" s="586"/>
      <c r="AT11" s="586"/>
      <c r="AU11" s="586"/>
      <c r="AV11" s="586"/>
      <c r="AW11" s="586"/>
      <c r="AX11" s="586"/>
      <c r="AY11" s="586"/>
      <c r="AZ11" s="586"/>
      <c r="BA11" s="586"/>
      <c r="BB11" s="586"/>
      <c r="BC11" s="586"/>
      <c r="BD11" s="586"/>
      <c r="BE11" s="586"/>
      <c r="BF11" s="587"/>
      <c r="BG11" s="588">
        <v>130216</v>
      </c>
      <c r="BH11" s="589"/>
      <c r="BI11" s="589"/>
      <c r="BJ11" s="589"/>
      <c r="BK11" s="589"/>
      <c r="BL11" s="589"/>
      <c r="BM11" s="589"/>
      <c r="BN11" s="590"/>
      <c r="BO11" s="641">
        <v>7.2</v>
      </c>
      <c r="BP11" s="641"/>
      <c r="BQ11" s="641"/>
      <c r="BR11" s="641"/>
      <c r="BS11" s="594">
        <v>23601</v>
      </c>
      <c r="BT11" s="589"/>
      <c r="BU11" s="589"/>
      <c r="BV11" s="589"/>
      <c r="BW11" s="589"/>
      <c r="BX11" s="589"/>
      <c r="BY11" s="589"/>
      <c r="BZ11" s="589"/>
      <c r="CA11" s="589"/>
      <c r="CB11" s="624"/>
      <c r="CD11" s="625" t="s">
        <v>226</v>
      </c>
      <c r="CE11" s="622"/>
      <c r="CF11" s="622"/>
      <c r="CG11" s="622"/>
      <c r="CH11" s="622"/>
      <c r="CI11" s="622"/>
      <c r="CJ11" s="622"/>
      <c r="CK11" s="622"/>
      <c r="CL11" s="622"/>
      <c r="CM11" s="622"/>
      <c r="CN11" s="622"/>
      <c r="CO11" s="622"/>
      <c r="CP11" s="622"/>
      <c r="CQ11" s="623"/>
      <c r="CR11" s="588">
        <v>93386</v>
      </c>
      <c r="CS11" s="589"/>
      <c r="CT11" s="589"/>
      <c r="CU11" s="589"/>
      <c r="CV11" s="589"/>
      <c r="CW11" s="589"/>
      <c r="CX11" s="589"/>
      <c r="CY11" s="590"/>
      <c r="CZ11" s="641">
        <v>2</v>
      </c>
      <c r="DA11" s="641"/>
      <c r="DB11" s="641"/>
      <c r="DC11" s="641"/>
      <c r="DD11" s="594">
        <v>16326</v>
      </c>
      <c r="DE11" s="589"/>
      <c r="DF11" s="589"/>
      <c r="DG11" s="589"/>
      <c r="DH11" s="589"/>
      <c r="DI11" s="589"/>
      <c r="DJ11" s="589"/>
      <c r="DK11" s="589"/>
      <c r="DL11" s="589"/>
      <c r="DM11" s="589"/>
      <c r="DN11" s="589"/>
      <c r="DO11" s="589"/>
      <c r="DP11" s="590"/>
      <c r="DQ11" s="594">
        <v>82699</v>
      </c>
      <c r="DR11" s="589"/>
      <c r="DS11" s="589"/>
      <c r="DT11" s="589"/>
      <c r="DU11" s="589"/>
      <c r="DV11" s="589"/>
      <c r="DW11" s="589"/>
      <c r="DX11" s="589"/>
      <c r="DY11" s="589"/>
      <c r="DZ11" s="589"/>
      <c r="EA11" s="589"/>
      <c r="EB11" s="589"/>
      <c r="EC11" s="624"/>
    </row>
    <row r="12" spans="2:143" ht="11.25" customHeight="1">
      <c r="B12" s="585" t="s">
        <v>227</v>
      </c>
      <c r="C12" s="586"/>
      <c r="D12" s="586"/>
      <c r="E12" s="586"/>
      <c r="F12" s="586"/>
      <c r="G12" s="586"/>
      <c r="H12" s="586"/>
      <c r="I12" s="586"/>
      <c r="J12" s="586"/>
      <c r="K12" s="586"/>
      <c r="L12" s="586"/>
      <c r="M12" s="586"/>
      <c r="N12" s="586"/>
      <c r="O12" s="586"/>
      <c r="P12" s="586"/>
      <c r="Q12" s="587"/>
      <c r="R12" s="588" t="s">
        <v>107</v>
      </c>
      <c r="S12" s="589"/>
      <c r="T12" s="589"/>
      <c r="U12" s="589"/>
      <c r="V12" s="589"/>
      <c r="W12" s="589"/>
      <c r="X12" s="589"/>
      <c r="Y12" s="590"/>
      <c r="Z12" s="641" t="s">
        <v>107</v>
      </c>
      <c r="AA12" s="641"/>
      <c r="AB12" s="641"/>
      <c r="AC12" s="641"/>
      <c r="AD12" s="642" t="s">
        <v>107</v>
      </c>
      <c r="AE12" s="642"/>
      <c r="AF12" s="642"/>
      <c r="AG12" s="642"/>
      <c r="AH12" s="642"/>
      <c r="AI12" s="642"/>
      <c r="AJ12" s="642"/>
      <c r="AK12" s="642"/>
      <c r="AL12" s="611" t="s">
        <v>107</v>
      </c>
      <c r="AM12" s="643"/>
      <c r="AN12" s="643"/>
      <c r="AO12" s="644"/>
      <c r="AP12" s="585" t="s">
        <v>228</v>
      </c>
      <c r="AQ12" s="586"/>
      <c r="AR12" s="586"/>
      <c r="AS12" s="586"/>
      <c r="AT12" s="586"/>
      <c r="AU12" s="586"/>
      <c r="AV12" s="586"/>
      <c r="AW12" s="586"/>
      <c r="AX12" s="586"/>
      <c r="AY12" s="586"/>
      <c r="AZ12" s="586"/>
      <c r="BA12" s="586"/>
      <c r="BB12" s="586"/>
      <c r="BC12" s="586"/>
      <c r="BD12" s="586"/>
      <c r="BE12" s="586"/>
      <c r="BF12" s="587"/>
      <c r="BG12" s="588">
        <v>959663</v>
      </c>
      <c r="BH12" s="589"/>
      <c r="BI12" s="589"/>
      <c r="BJ12" s="589"/>
      <c r="BK12" s="589"/>
      <c r="BL12" s="589"/>
      <c r="BM12" s="589"/>
      <c r="BN12" s="590"/>
      <c r="BO12" s="641">
        <v>53.1</v>
      </c>
      <c r="BP12" s="641"/>
      <c r="BQ12" s="641"/>
      <c r="BR12" s="641"/>
      <c r="BS12" s="594" t="s">
        <v>107</v>
      </c>
      <c r="BT12" s="589"/>
      <c r="BU12" s="589"/>
      <c r="BV12" s="589"/>
      <c r="BW12" s="589"/>
      <c r="BX12" s="589"/>
      <c r="BY12" s="589"/>
      <c r="BZ12" s="589"/>
      <c r="CA12" s="589"/>
      <c r="CB12" s="624"/>
      <c r="CD12" s="625" t="s">
        <v>229</v>
      </c>
      <c r="CE12" s="622"/>
      <c r="CF12" s="622"/>
      <c r="CG12" s="622"/>
      <c r="CH12" s="622"/>
      <c r="CI12" s="622"/>
      <c r="CJ12" s="622"/>
      <c r="CK12" s="622"/>
      <c r="CL12" s="622"/>
      <c r="CM12" s="622"/>
      <c r="CN12" s="622"/>
      <c r="CO12" s="622"/>
      <c r="CP12" s="622"/>
      <c r="CQ12" s="623"/>
      <c r="CR12" s="588">
        <v>25672</v>
      </c>
      <c r="CS12" s="589"/>
      <c r="CT12" s="589"/>
      <c r="CU12" s="589"/>
      <c r="CV12" s="589"/>
      <c r="CW12" s="589"/>
      <c r="CX12" s="589"/>
      <c r="CY12" s="590"/>
      <c r="CZ12" s="641">
        <v>0.5</v>
      </c>
      <c r="DA12" s="641"/>
      <c r="DB12" s="641"/>
      <c r="DC12" s="641"/>
      <c r="DD12" s="594">
        <v>1066</v>
      </c>
      <c r="DE12" s="589"/>
      <c r="DF12" s="589"/>
      <c r="DG12" s="589"/>
      <c r="DH12" s="589"/>
      <c r="DI12" s="589"/>
      <c r="DJ12" s="589"/>
      <c r="DK12" s="589"/>
      <c r="DL12" s="589"/>
      <c r="DM12" s="589"/>
      <c r="DN12" s="589"/>
      <c r="DO12" s="589"/>
      <c r="DP12" s="590"/>
      <c r="DQ12" s="594">
        <v>17942</v>
      </c>
      <c r="DR12" s="589"/>
      <c r="DS12" s="589"/>
      <c r="DT12" s="589"/>
      <c r="DU12" s="589"/>
      <c r="DV12" s="589"/>
      <c r="DW12" s="589"/>
      <c r="DX12" s="589"/>
      <c r="DY12" s="589"/>
      <c r="DZ12" s="589"/>
      <c r="EA12" s="589"/>
      <c r="EB12" s="589"/>
      <c r="EC12" s="624"/>
    </row>
    <row r="13" spans="2:143" ht="11.25" customHeight="1">
      <c r="B13" s="585" t="s">
        <v>230</v>
      </c>
      <c r="C13" s="586"/>
      <c r="D13" s="586"/>
      <c r="E13" s="586"/>
      <c r="F13" s="586"/>
      <c r="G13" s="586"/>
      <c r="H13" s="586"/>
      <c r="I13" s="586"/>
      <c r="J13" s="586"/>
      <c r="K13" s="586"/>
      <c r="L13" s="586"/>
      <c r="M13" s="586"/>
      <c r="N13" s="586"/>
      <c r="O13" s="586"/>
      <c r="P13" s="586"/>
      <c r="Q13" s="587"/>
      <c r="R13" s="588">
        <v>6515</v>
      </c>
      <c r="S13" s="589"/>
      <c r="T13" s="589"/>
      <c r="U13" s="589"/>
      <c r="V13" s="589"/>
      <c r="W13" s="589"/>
      <c r="X13" s="589"/>
      <c r="Y13" s="590"/>
      <c r="Z13" s="641">
        <v>0.1</v>
      </c>
      <c r="AA13" s="641"/>
      <c r="AB13" s="641"/>
      <c r="AC13" s="641"/>
      <c r="AD13" s="642">
        <v>6515</v>
      </c>
      <c r="AE13" s="642"/>
      <c r="AF13" s="642"/>
      <c r="AG13" s="642"/>
      <c r="AH13" s="642"/>
      <c r="AI13" s="642"/>
      <c r="AJ13" s="642"/>
      <c r="AK13" s="642"/>
      <c r="AL13" s="611">
        <v>0.2</v>
      </c>
      <c r="AM13" s="643"/>
      <c r="AN13" s="643"/>
      <c r="AO13" s="644"/>
      <c r="AP13" s="585" t="s">
        <v>231</v>
      </c>
      <c r="AQ13" s="586"/>
      <c r="AR13" s="586"/>
      <c r="AS13" s="586"/>
      <c r="AT13" s="586"/>
      <c r="AU13" s="586"/>
      <c r="AV13" s="586"/>
      <c r="AW13" s="586"/>
      <c r="AX13" s="586"/>
      <c r="AY13" s="586"/>
      <c r="AZ13" s="586"/>
      <c r="BA13" s="586"/>
      <c r="BB13" s="586"/>
      <c r="BC13" s="586"/>
      <c r="BD13" s="586"/>
      <c r="BE13" s="586"/>
      <c r="BF13" s="587"/>
      <c r="BG13" s="588">
        <v>958478</v>
      </c>
      <c r="BH13" s="589"/>
      <c r="BI13" s="589"/>
      <c r="BJ13" s="589"/>
      <c r="BK13" s="589"/>
      <c r="BL13" s="589"/>
      <c r="BM13" s="589"/>
      <c r="BN13" s="590"/>
      <c r="BO13" s="641">
        <v>53</v>
      </c>
      <c r="BP13" s="641"/>
      <c r="BQ13" s="641"/>
      <c r="BR13" s="641"/>
      <c r="BS13" s="594" t="s">
        <v>107</v>
      </c>
      <c r="BT13" s="589"/>
      <c r="BU13" s="589"/>
      <c r="BV13" s="589"/>
      <c r="BW13" s="589"/>
      <c r="BX13" s="589"/>
      <c r="BY13" s="589"/>
      <c r="BZ13" s="589"/>
      <c r="CA13" s="589"/>
      <c r="CB13" s="624"/>
      <c r="CD13" s="625" t="s">
        <v>232</v>
      </c>
      <c r="CE13" s="622"/>
      <c r="CF13" s="622"/>
      <c r="CG13" s="622"/>
      <c r="CH13" s="622"/>
      <c r="CI13" s="622"/>
      <c r="CJ13" s="622"/>
      <c r="CK13" s="622"/>
      <c r="CL13" s="622"/>
      <c r="CM13" s="622"/>
      <c r="CN13" s="622"/>
      <c r="CO13" s="622"/>
      <c r="CP13" s="622"/>
      <c r="CQ13" s="623"/>
      <c r="CR13" s="588">
        <v>827717</v>
      </c>
      <c r="CS13" s="589"/>
      <c r="CT13" s="589"/>
      <c r="CU13" s="589"/>
      <c r="CV13" s="589"/>
      <c r="CW13" s="589"/>
      <c r="CX13" s="589"/>
      <c r="CY13" s="590"/>
      <c r="CZ13" s="641">
        <v>17.600000000000001</v>
      </c>
      <c r="DA13" s="641"/>
      <c r="DB13" s="641"/>
      <c r="DC13" s="641"/>
      <c r="DD13" s="594">
        <v>378893</v>
      </c>
      <c r="DE13" s="589"/>
      <c r="DF13" s="589"/>
      <c r="DG13" s="589"/>
      <c r="DH13" s="589"/>
      <c r="DI13" s="589"/>
      <c r="DJ13" s="589"/>
      <c r="DK13" s="589"/>
      <c r="DL13" s="589"/>
      <c r="DM13" s="589"/>
      <c r="DN13" s="589"/>
      <c r="DO13" s="589"/>
      <c r="DP13" s="590"/>
      <c r="DQ13" s="594">
        <v>501821</v>
      </c>
      <c r="DR13" s="589"/>
      <c r="DS13" s="589"/>
      <c r="DT13" s="589"/>
      <c r="DU13" s="589"/>
      <c r="DV13" s="589"/>
      <c r="DW13" s="589"/>
      <c r="DX13" s="589"/>
      <c r="DY13" s="589"/>
      <c r="DZ13" s="589"/>
      <c r="EA13" s="589"/>
      <c r="EB13" s="589"/>
      <c r="EC13" s="624"/>
    </row>
    <row r="14" spans="2:143" ht="11.25" customHeight="1">
      <c r="B14" s="585" t="s">
        <v>233</v>
      </c>
      <c r="C14" s="586"/>
      <c r="D14" s="586"/>
      <c r="E14" s="586"/>
      <c r="F14" s="586"/>
      <c r="G14" s="586"/>
      <c r="H14" s="586"/>
      <c r="I14" s="586"/>
      <c r="J14" s="586"/>
      <c r="K14" s="586"/>
      <c r="L14" s="586"/>
      <c r="M14" s="586"/>
      <c r="N14" s="586"/>
      <c r="O14" s="586"/>
      <c r="P14" s="586"/>
      <c r="Q14" s="587"/>
      <c r="R14" s="588" t="s">
        <v>107</v>
      </c>
      <c r="S14" s="589"/>
      <c r="T14" s="589"/>
      <c r="U14" s="589"/>
      <c r="V14" s="589"/>
      <c r="W14" s="589"/>
      <c r="X14" s="589"/>
      <c r="Y14" s="590"/>
      <c r="Z14" s="641" t="s">
        <v>107</v>
      </c>
      <c r="AA14" s="641"/>
      <c r="AB14" s="641"/>
      <c r="AC14" s="641"/>
      <c r="AD14" s="642" t="s">
        <v>107</v>
      </c>
      <c r="AE14" s="642"/>
      <c r="AF14" s="642"/>
      <c r="AG14" s="642"/>
      <c r="AH14" s="642"/>
      <c r="AI14" s="642"/>
      <c r="AJ14" s="642"/>
      <c r="AK14" s="642"/>
      <c r="AL14" s="611" t="s">
        <v>107</v>
      </c>
      <c r="AM14" s="643"/>
      <c r="AN14" s="643"/>
      <c r="AO14" s="644"/>
      <c r="AP14" s="585" t="s">
        <v>234</v>
      </c>
      <c r="AQ14" s="586"/>
      <c r="AR14" s="586"/>
      <c r="AS14" s="586"/>
      <c r="AT14" s="586"/>
      <c r="AU14" s="586"/>
      <c r="AV14" s="586"/>
      <c r="AW14" s="586"/>
      <c r="AX14" s="586"/>
      <c r="AY14" s="586"/>
      <c r="AZ14" s="586"/>
      <c r="BA14" s="586"/>
      <c r="BB14" s="586"/>
      <c r="BC14" s="586"/>
      <c r="BD14" s="586"/>
      <c r="BE14" s="586"/>
      <c r="BF14" s="587"/>
      <c r="BG14" s="588">
        <v>28380</v>
      </c>
      <c r="BH14" s="589"/>
      <c r="BI14" s="589"/>
      <c r="BJ14" s="589"/>
      <c r="BK14" s="589"/>
      <c r="BL14" s="589"/>
      <c r="BM14" s="589"/>
      <c r="BN14" s="590"/>
      <c r="BO14" s="641">
        <v>1.6</v>
      </c>
      <c r="BP14" s="641"/>
      <c r="BQ14" s="641"/>
      <c r="BR14" s="641"/>
      <c r="BS14" s="594" t="s">
        <v>107</v>
      </c>
      <c r="BT14" s="589"/>
      <c r="BU14" s="589"/>
      <c r="BV14" s="589"/>
      <c r="BW14" s="589"/>
      <c r="BX14" s="589"/>
      <c r="BY14" s="589"/>
      <c r="BZ14" s="589"/>
      <c r="CA14" s="589"/>
      <c r="CB14" s="624"/>
      <c r="CD14" s="625" t="s">
        <v>235</v>
      </c>
      <c r="CE14" s="622"/>
      <c r="CF14" s="622"/>
      <c r="CG14" s="622"/>
      <c r="CH14" s="622"/>
      <c r="CI14" s="622"/>
      <c r="CJ14" s="622"/>
      <c r="CK14" s="622"/>
      <c r="CL14" s="622"/>
      <c r="CM14" s="622"/>
      <c r="CN14" s="622"/>
      <c r="CO14" s="622"/>
      <c r="CP14" s="622"/>
      <c r="CQ14" s="623"/>
      <c r="CR14" s="588">
        <v>195969</v>
      </c>
      <c r="CS14" s="589"/>
      <c r="CT14" s="589"/>
      <c r="CU14" s="589"/>
      <c r="CV14" s="589"/>
      <c r="CW14" s="589"/>
      <c r="CX14" s="589"/>
      <c r="CY14" s="590"/>
      <c r="CZ14" s="641">
        <v>4.2</v>
      </c>
      <c r="DA14" s="641"/>
      <c r="DB14" s="641"/>
      <c r="DC14" s="641"/>
      <c r="DD14" s="594">
        <v>2403</v>
      </c>
      <c r="DE14" s="589"/>
      <c r="DF14" s="589"/>
      <c r="DG14" s="589"/>
      <c r="DH14" s="589"/>
      <c r="DI14" s="589"/>
      <c r="DJ14" s="589"/>
      <c r="DK14" s="589"/>
      <c r="DL14" s="589"/>
      <c r="DM14" s="589"/>
      <c r="DN14" s="589"/>
      <c r="DO14" s="589"/>
      <c r="DP14" s="590"/>
      <c r="DQ14" s="594">
        <v>195818</v>
      </c>
      <c r="DR14" s="589"/>
      <c r="DS14" s="589"/>
      <c r="DT14" s="589"/>
      <c r="DU14" s="589"/>
      <c r="DV14" s="589"/>
      <c r="DW14" s="589"/>
      <c r="DX14" s="589"/>
      <c r="DY14" s="589"/>
      <c r="DZ14" s="589"/>
      <c r="EA14" s="589"/>
      <c r="EB14" s="589"/>
      <c r="EC14" s="624"/>
    </row>
    <row r="15" spans="2:143" ht="11.25" customHeight="1">
      <c r="B15" s="585" t="s">
        <v>236</v>
      </c>
      <c r="C15" s="586"/>
      <c r="D15" s="586"/>
      <c r="E15" s="586"/>
      <c r="F15" s="586"/>
      <c r="G15" s="586"/>
      <c r="H15" s="586"/>
      <c r="I15" s="586"/>
      <c r="J15" s="586"/>
      <c r="K15" s="586"/>
      <c r="L15" s="586"/>
      <c r="M15" s="586"/>
      <c r="N15" s="586"/>
      <c r="O15" s="586"/>
      <c r="P15" s="586"/>
      <c r="Q15" s="587"/>
      <c r="R15" s="588">
        <v>8902</v>
      </c>
      <c r="S15" s="589"/>
      <c r="T15" s="589"/>
      <c r="U15" s="589"/>
      <c r="V15" s="589"/>
      <c r="W15" s="589"/>
      <c r="X15" s="589"/>
      <c r="Y15" s="590"/>
      <c r="Z15" s="641">
        <v>0.2</v>
      </c>
      <c r="AA15" s="641"/>
      <c r="AB15" s="641"/>
      <c r="AC15" s="641"/>
      <c r="AD15" s="642">
        <v>8902</v>
      </c>
      <c r="AE15" s="642"/>
      <c r="AF15" s="642"/>
      <c r="AG15" s="642"/>
      <c r="AH15" s="642"/>
      <c r="AI15" s="642"/>
      <c r="AJ15" s="642"/>
      <c r="AK15" s="642"/>
      <c r="AL15" s="611">
        <v>0.3</v>
      </c>
      <c r="AM15" s="643"/>
      <c r="AN15" s="643"/>
      <c r="AO15" s="644"/>
      <c r="AP15" s="585" t="s">
        <v>237</v>
      </c>
      <c r="AQ15" s="586"/>
      <c r="AR15" s="586"/>
      <c r="AS15" s="586"/>
      <c r="AT15" s="586"/>
      <c r="AU15" s="586"/>
      <c r="AV15" s="586"/>
      <c r="AW15" s="586"/>
      <c r="AX15" s="586"/>
      <c r="AY15" s="586"/>
      <c r="AZ15" s="586"/>
      <c r="BA15" s="586"/>
      <c r="BB15" s="586"/>
      <c r="BC15" s="586"/>
      <c r="BD15" s="586"/>
      <c r="BE15" s="586"/>
      <c r="BF15" s="587"/>
      <c r="BG15" s="588">
        <v>70829</v>
      </c>
      <c r="BH15" s="589"/>
      <c r="BI15" s="589"/>
      <c r="BJ15" s="589"/>
      <c r="BK15" s="589"/>
      <c r="BL15" s="589"/>
      <c r="BM15" s="589"/>
      <c r="BN15" s="590"/>
      <c r="BO15" s="641">
        <v>3.9</v>
      </c>
      <c r="BP15" s="641"/>
      <c r="BQ15" s="641"/>
      <c r="BR15" s="641"/>
      <c r="BS15" s="594" t="s">
        <v>107</v>
      </c>
      <c r="BT15" s="589"/>
      <c r="BU15" s="589"/>
      <c r="BV15" s="589"/>
      <c r="BW15" s="589"/>
      <c r="BX15" s="589"/>
      <c r="BY15" s="589"/>
      <c r="BZ15" s="589"/>
      <c r="CA15" s="589"/>
      <c r="CB15" s="624"/>
      <c r="CD15" s="625" t="s">
        <v>238</v>
      </c>
      <c r="CE15" s="622"/>
      <c r="CF15" s="622"/>
      <c r="CG15" s="622"/>
      <c r="CH15" s="622"/>
      <c r="CI15" s="622"/>
      <c r="CJ15" s="622"/>
      <c r="CK15" s="622"/>
      <c r="CL15" s="622"/>
      <c r="CM15" s="622"/>
      <c r="CN15" s="622"/>
      <c r="CO15" s="622"/>
      <c r="CP15" s="622"/>
      <c r="CQ15" s="623"/>
      <c r="CR15" s="588">
        <v>558536</v>
      </c>
      <c r="CS15" s="589"/>
      <c r="CT15" s="589"/>
      <c r="CU15" s="589"/>
      <c r="CV15" s="589"/>
      <c r="CW15" s="589"/>
      <c r="CX15" s="589"/>
      <c r="CY15" s="590"/>
      <c r="CZ15" s="641">
        <v>11.9</v>
      </c>
      <c r="DA15" s="641"/>
      <c r="DB15" s="641"/>
      <c r="DC15" s="641"/>
      <c r="DD15" s="594">
        <v>75940</v>
      </c>
      <c r="DE15" s="589"/>
      <c r="DF15" s="589"/>
      <c r="DG15" s="589"/>
      <c r="DH15" s="589"/>
      <c r="DI15" s="589"/>
      <c r="DJ15" s="589"/>
      <c r="DK15" s="589"/>
      <c r="DL15" s="589"/>
      <c r="DM15" s="589"/>
      <c r="DN15" s="589"/>
      <c r="DO15" s="589"/>
      <c r="DP15" s="590"/>
      <c r="DQ15" s="594">
        <v>463040</v>
      </c>
      <c r="DR15" s="589"/>
      <c r="DS15" s="589"/>
      <c r="DT15" s="589"/>
      <c r="DU15" s="589"/>
      <c r="DV15" s="589"/>
      <c r="DW15" s="589"/>
      <c r="DX15" s="589"/>
      <c r="DY15" s="589"/>
      <c r="DZ15" s="589"/>
      <c r="EA15" s="589"/>
      <c r="EB15" s="589"/>
      <c r="EC15" s="624"/>
    </row>
    <row r="16" spans="2:143" ht="11.25" customHeight="1">
      <c r="B16" s="585" t="s">
        <v>239</v>
      </c>
      <c r="C16" s="586"/>
      <c r="D16" s="586"/>
      <c r="E16" s="586"/>
      <c r="F16" s="586"/>
      <c r="G16" s="586"/>
      <c r="H16" s="586"/>
      <c r="I16" s="586"/>
      <c r="J16" s="586"/>
      <c r="K16" s="586"/>
      <c r="L16" s="586"/>
      <c r="M16" s="586"/>
      <c r="N16" s="586"/>
      <c r="O16" s="586"/>
      <c r="P16" s="586"/>
      <c r="Q16" s="587"/>
      <c r="R16" s="588">
        <v>907589</v>
      </c>
      <c r="S16" s="589"/>
      <c r="T16" s="589"/>
      <c r="U16" s="589"/>
      <c r="V16" s="589"/>
      <c r="W16" s="589"/>
      <c r="X16" s="589"/>
      <c r="Y16" s="590"/>
      <c r="Z16" s="641">
        <v>18.5</v>
      </c>
      <c r="AA16" s="641"/>
      <c r="AB16" s="641"/>
      <c r="AC16" s="641"/>
      <c r="AD16" s="642">
        <v>791119</v>
      </c>
      <c r="AE16" s="642"/>
      <c r="AF16" s="642"/>
      <c r="AG16" s="642"/>
      <c r="AH16" s="642"/>
      <c r="AI16" s="642"/>
      <c r="AJ16" s="642"/>
      <c r="AK16" s="642"/>
      <c r="AL16" s="611">
        <v>27.1</v>
      </c>
      <c r="AM16" s="643"/>
      <c r="AN16" s="643"/>
      <c r="AO16" s="644"/>
      <c r="AP16" s="585" t="s">
        <v>240</v>
      </c>
      <c r="AQ16" s="586"/>
      <c r="AR16" s="586"/>
      <c r="AS16" s="586"/>
      <c r="AT16" s="586"/>
      <c r="AU16" s="586"/>
      <c r="AV16" s="586"/>
      <c r="AW16" s="586"/>
      <c r="AX16" s="586"/>
      <c r="AY16" s="586"/>
      <c r="AZ16" s="586"/>
      <c r="BA16" s="586"/>
      <c r="BB16" s="586"/>
      <c r="BC16" s="586"/>
      <c r="BD16" s="586"/>
      <c r="BE16" s="586"/>
      <c r="BF16" s="587"/>
      <c r="BG16" s="588" t="s">
        <v>107</v>
      </c>
      <c r="BH16" s="589"/>
      <c r="BI16" s="589"/>
      <c r="BJ16" s="589"/>
      <c r="BK16" s="589"/>
      <c r="BL16" s="589"/>
      <c r="BM16" s="589"/>
      <c r="BN16" s="590"/>
      <c r="BO16" s="641" t="s">
        <v>107</v>
      </c>
      <c r="BP16" s="641"/>
      <c r="BQ16" s="641"/>
      <c r="BR16" s="641"/>
      <c r="BS16" s="594" t="s">
        <v>107</v>
      </c>
      <c r="BT16" s="589"/>
      <c r="BU16" s="589"/>
      <c r="BV16" s="589"/>
      <c r="BW16" s="589"/>
      <c r="BX16" s="589"/>
      <c r="BY16" s="589"/>
      <c r="BZ16" s="589"/>
      <c r="CA16" s="589"/>
      <c r="CB16" s="624"/>
      <c r="CD16" s="625" t="s">
        <v>241</v>
      </c>
      <c r="CE16" s="622"/>
      <c r="CF16" s="622"/>
      <c r="CG16" s="622"/>
      <c r="CH16" s="622"/>
      <c r="CI16" s="622"/>
      <c r="CJ16" s="622"/>
      <c r="CK16" s="622"/>
      <c r="CL16" s="622"/>
      <c r="CM16" s="622"/>
      <c r="CN16" s="622"/>
      <c r="CO16" s="622"/>
      <c r="CP16" s="622"/>
      <c r="CQ16" s="623"/>
      <c r="CR16" s="588" t="s">
        <v>107</v>
      </c>
      <c r="CS16" s="589"/>
      <c r="CT16" s="589"/>
      <c r="CU16" s="589"/>
      <c r="CV16" s="589"/>
      <c r="CW16" s="589"/>
      <c r="CX16" s="589"/>
      <c r="CY16" s="590"/>
      <c r="CZ16" s="641" t="s">
        <v>107</v>
      </c>
      <c r="DA16" s="641"/>
      <c r="DB16" s="641"/>
      <c r="DC16" s="641"/>
      <c r="DD16" s="594" t="s">
        <v>107</v>
      </c>
      <c r="DE16" s="589"/>
      <c r="DF16" s="589"/>
      <c r="DG16" s="589"/>
      <c r="DH16" s="589"/>
      <c r="DI16" s="589"/>
      <c r="DJ16" s="589"/>
      <c r="DK16" s="589"/>
      <c r="DL16" s="589"/>
      <c r="DM16" s="589"/>
      <c r="DN16" s="589"/>
      <c r="DO16" s="589"/>
      <c r="DP16" s="590"/>
      <c r="DQ16" s="594" t="s">
        <v>107</v>
      </c>
      <c r="DR16" s="589"/>
      <c r="DS16" s="589"/>
      <c r="DT16" s="589"/>
      <c r="DU16" s="589"/>
      <c r="DV16" s="589"/>
      <c r="DW16" s="589"/>
      <c r="DX16" s="589"/>
      <c r="DY16" s="589"/>
      <c r="DZ16" s="589"/>
      <c r="EA16" s="589"/>
      <c r="EB16" s="589"/>
      <c r="EC16" s="624"/>
    </row>
    <row r="17" spans="2:133" ht="11.25" customHeight="1">
      <c r="B17" s="585" t="s">
        <v>242</v>
      </c>
      <c r="C17" s="586"/>
      <c r="D17" s="586"/>
      <c r="E17" s="586"/>
      <c r="F17" s="586"/>
      <c r="G17" s="586"/>
      <c r="H17" s="586"/>
      <c r="I17" s="586"/>
      <c r="J17" s="586"/>
      <c r="K17" s="586"/>
      <c r="L17" s="586"/>
      <c r="M17" s="586"/>
      <c r="N17" s="586"/>
      <c r="O17" s="586"/>
      <c r="P17" s="586"/>
      <c r="Q17" s="587"/>
      <c r="R17" s="588">
        <v>791119</v>
      </c>
      <c r="S17" s="589"/>
      <c r="T17" s="589"/>
      <c r="U17" s="589"/>
      <c r="V17" s="589"/>
      <c r="W17" s="589"/>
      <c r="X17" s="589"/>
      <c r="Y17" s="590"/>
      <c r="Z17" s="641">
        <v>16.2</v>
      </c>
      <c r="AA17" s="641"/>
      <c r="AB17" s="641"/>
      <c r="AC17" s="641"/>
      <c r="AD17" s="642">
        <v>791119</v>
      </c>
      <c r="AE17" s="642"/>
      <c r="AF17" s="642"/>
      <c r="AG17" s="642"/>
      <c r="AH17" s="642"/>
      <c r="AI17" s="642"/>
      <c r="AJ17" s="642"/>
      <c r="AK17" s="642"/>
      <c r="AL17" s="611">
        <v>27.1</v>
      </c>
      <c r="AM17" s="643"/>
      <c r="AN17" s="643"/>
      <c r="AO17" s="644"/>
      <c r="AP17" s="585" t="s">
        <v>243</v>
      </c>
      <c r="AQ17" s="586"/>
      <c r="AR17" s="586"/>
      <c r="AS17" s="586"/>
      <c r="AT17" s="586"/>
      <c r="AU17" s="586"/>
      <c r="AV17" s="586"/>
      <c r="AW17" s="586"/>
      <c r="AX17" s="586"/>
      <c r="AY17" s="586"/>
      <c r="AZ17" s="586"/>
      <c r="BA17" s="586"/>
      <c r="BB17" s="586"/>
      <c r="BC17" s="586"/>
      <c r="BD17" s="586"/>
      <c r="BE17" s="586"/>
      <c r="BF17" s="587"/>
      <c r="BG17" s="588" t="s">
        <v>107</v>
      </c>
      <c r="BH17" s="589"/>
      <c r="BI17" s="589"/>
      <c r="BJ17" s="589"/>
      <c r="BK17" s="589"/>
      <c r="BL17" s="589"/>
      <c r="BM17" s="589"/>
      <c r="BN17" s="590"/>
      <c r="BO17" s="641" t="s">
        <v>107</v>
      </c>
      <c r="BP17" s="641"/>
      <c r="BQ17" s="641"/>
      <c r="BR17" s="641"/>
      <c r="BS17" s="594" t="s">
        <v>107</v>
      </c>
      <c r="BT17" s="589"/>
      <c r="BU17" s="589"/>
      <c r="BV17" s="589"/>
      <c r="BW17" s="589"/>
      <c r="BX17" s="589"/>
      <c r="BY17" s="589"/>
      <c r="BZ17" s="589"/>
      <c r="CA17" s="589"/>
      <c r="CB17" s="624"/>
      <c r="CD17" s="625" t="s">
        <v>244</v>
      </c>
      <c r="CE17" s="622"/>
      <c r="CF17" s="622"/>
      <c r="CG17" s="622"/>
      <c r="CH17" s="622"/>
      <c r="CI17" s="622"/>
      <c r="CJ17" s="622"/>
      <c r="CK17" s="622"/>
      <c r="CL17" s="622"/>
      <c r="CM17" s="622"/>
      <c r="CN17" s="622"/>
      <c r="CO17" s="622"/>
      <c r="CP17" s="622"/>
      <c r="CQ17" s="623"/>
      <c r="CR17" s="588">
        <v>363071</v>
      </c>
      <c r="CS17" s="589"/>
      <c r="CT17" s="589"/>
      <c r="CU17" s="589"/>
      <c r="CV17" s="589"/>
      <c r="CW17" s="589"/>
      <c r="CX17" s="589"/>
      <c r="CY17" s="590"/>
      <c r="CZ17" s="641">
        <v>7.7</v>
      </c>
      <c r="DA17" s="641"/>
      <c r="DB17" s="641"/>
      <c r="DC17" s="641"/>
      <c r="DD17" s="594" t="s">
        <v>107</v>
      </c>
      <c r="DE17" s="589"/>
      <c r="DF17" s="589"/>
      <c r="DG17" s="589"/>
      <c r="DH17" s="589"/>
      <c r="DI17" s="589"/>
      <c r="DJ17" s="589"/>
      <c r="DK17" s="589"/>
      <c r="DL17" s="589"/>
      <c r="DM17" s="589"/>
      <c r="DN17" s="589"/>
      <c r="DO17" s="589"/>
      <c r="DP17" s="590"/>
      <c r="DQ17" s="594">
        <v>359878</v>
      </c>
      <c r="DR17" s="589"/>
      <c r="DS17" s="589"/>
      <c r="DT17" s="589"/>
      <c r="DU17" s="589"/>
      <c r="DV17" s="589"/>
      <c r="DW17" s="589"/>
      <c r="DX17" s="589"/>
      <c r="DY17" s="589"/>
      <c r="DZ17" s="589"/>
      <c r="EA17" s="589"/>
      <c r="EB17" s="589"/>
      <c r="EC17" s="624"/>
    </row>
    <row r="18" spans="2:133" ht="11.25" customHeight="1">
      <c r="B18" s="585" t="s">
        <v>245</v>
      </c>
      <c r="C18" s="586"/>
      <c r="D18" s="586"/>
      <c r="E18" s="586"/>
      <c r="F18" s="586"/>
      <c r="G18" s="586"/>
      <c r="H18" s="586"/>
      <c r="I18" s="586"/>
      <c r="J18" s="586"/>
      <c r="K18" s="586"/>
      <c r="L18" s="586"/>
      <c r="M18" s="586"/>
      <c r="N18" s="586"/>
      <c r="O18" s="586"/>
      <c r="P18" s="586"/>
      <c r="Q18" s="587"/>
      <c r="R18" s="588">
        <v>116470</v>
      </c>
      <c r="S18" s="589"/>
      <c r="T18" s="589"/>
      <c r="U18" s="589"/>
      <c r="V18" s="589"/>
      <c r="W18" s="589"/>
      <c r="X18" s="589"/>
      <c r="Y18" s="590"/>
      <c r="Z18" s="641">
        <v>2.4</v>
      </c>
      <c r="AA18" s="641"/>
      <c r="AB18" s="641"/>
      <c r="AC18" s="641"/>
      <c r="AD18" s="642" t="s">
        <v>107</v>
      </c>
      <c r="AE18" s="642"/>
      <c r="AF18" s="642"/>
      <c r="AG18" s="642"/>
      <c r="AH18" s="642"/>
      <c r="AI18" s="642"/>
      <c r="AJ18" s="642"/>
      <c r="AK18" s="642"/>
      <c r="AL18" s="611" t="s">
        <v>107</v>
      </c>
      <c r="AM18" s="643"/>
      <c r="AN18" s="643"/>
      <c r="AO18" s="644"/>
      <c r="AP18" s="585" t="s">
        <v>246</v>
      </c>
      <c r="AQ18" s="586"/>
      <c r="AR18" s="586"/>
      <c r="AS18" s="586"/>
      <c r="AT18" s="586"/>
      <c r="AU18" s="586"/>
      <c r="AV18" s="586"/>
      <c r="AW18" s="586"/>
      <c r="AX18" s="586"/>
      <c r="AY18" s="586"/>
      <c r="AZ18" s="586"/>
      <c r="BA18" s="586"/>
      <c r="BB18" s="586"/>
      <c r="BC18" s="586"/>
      <c r="BD18" s="586"/>
      <c r="BE18" s="586"/>
      <c r="BF18" s="587"/>
      <c r="BG18" s="588" t="s">
        <v>107</v>
      </c>
      <c r="BH18" s="589"/>
      <c r="BI18" s="589"/>
      <c r="BJ18" s="589"/>
      <c r="BK18" s="589"/>
      <c r="BL18" s="589"/>
      <c r="BM18" s="589"/>
      <c r="BN18" s="590"/>
      <c r="BO18" s="641" t="s">
        <v>107</v>
      </c>
      <c r="BP18" s="641"/>
      <c r="BQ18" s="641"/>
      <c r="BR18" s="641"/>
      <c r="BS18" s="594" t="s">
        <v>107</v>
      </c>
      <c r="BT18" s="589"/>
      <c r="BU18" s="589"/>
      <c r="BV18" s="589"/>
      <c r="BW18" s="589"/>
      <c r="BX18" s="589"/>
      <c r="BY18" s="589"/>
      <c r="BZ18" s="589"/>
      <c r="CA18" s="589"/>
      <c r="CB18" s="624"/>
      <c r="CD18" s="625" t="s">
        <v>247</v>
      </c>
      <c r="CE18" s="622"/>
      <c r="CF18" s="622"/>
      <c r="CG18" s="622"/>
      <c r="CH18" s="622"/>
      <c r="CI18" s="622"/>
      <c r="CJ18" s="622"/>
      <c r="CK18" s="622"/>
      <c r="CL18" s="622"/>
      <c r="CM18" s="622"/>
      <c r="CN18" s="622"/>
      <c r="CO18" s="622"/>
      <c r="CP18" s="622"/>
      <c r="CQ18" s="623"/>
      <c r="CR18" s="588" t="s">
        <v>107</v>
      </c>
      <c r="CS18" s="589"/>
      <c r="CT18" s="589"/>
      <c r="CU18" s="589"/>
      <c r="CV18" s="589"/>
      <c r="CW18" s="589"/>
      <c r="CX18" s="589"/>
      <c r="CY18" s="590"/>
      <c r="CZ18" s="641" t="s">
        <v>107</v>
      </c>
      <c r="DA18" s="641"/>
      <c r="DB18" s="641"/>
      <c r="DC18" s="641"/>
      <c r="DD18" s="594" t="s">
        <v>107</v>
      </c>
      <c r="DE18" s="589"/>
      <c r="DF18" s="589"/>
      <c r="DG18" s="589"/>
      <c r="DH18" s="589"/>
      <c r="DI18" s="589"/>
      <c r="DJ18" s="589"/>
      <c r="DK18" s="589"/>
      <c r="DL18" s="589"/>
      <c r="DM18" s="589"/>
      <c r="DN18" s="589"/>
      <c r="DO18" s="589"/>
      <c r="DP18" s="590"/>
      <c r="DQ18" s="594" t="s">
        <v>107</v>
      </c>
      <c r="DR18" s="589"/>
      <c r="DS18" s="589"/>
      <c r="DT18" s="589"/>
      <c r="DU18" s="589"/>
      <c r="DV18" s="589"/>
      <c r="DW18" s="589"/>
      <c r="DX18" s="589"/>
      <c r="DY18" s="589"/>
      <c r="DZ18" s="589"/>
      <c r="EA18" s="589"/>
      <c r="EB18" s="589"/>
      <c r="EC18" s="624"/>
    </row>
    <row r="19" spans="2:133" ht="11.25" customHeight="1">
      <c r="B19" s="585" t="s">
        <v>248</v>
      </c>
      <c r="C19" s="586"/>
      <c r="D19" s="586"/>
      <c r="E19" s="586"/>
      <c r="F19" s="586"/>
      <c r="G19" s="586"/>
      <c r="H19" s="586"/>
      <c r="I19" s="586"/>
      <c r="J19" s="586"/>
      <c r="K19" s="586"/>
      <c r="L19" s="586"/>
      <c r="M19" s="586"/>
      <c r="N19" s="586"/>
      <c r="O19" s="586"/>
      <c r="P19" s="586"/>
      <c r="Q19" s="587"/>
      <c r="R19" s="588" t="s">
        <v>107</v>
      </c>
      <c r="S19" s="589"/>
      <c r="T19" s="589"/>
      <c r="U19" s="589"/>
      <c r="V19" s="589"/>
      <c r="W19" s="589"/>
      <c r="X19" s="589"/>
      <c r="Y19" s="590"/>
      <c r="Z19" s="641" t="s">
        <v>107</v>
      </c>
      <c r="AA19" s="641"/>
      <c r="AB19" s="641"/>
      <c r="AC19" s="641"/>
      <c r="AD19" s="642" t="s">
        <v>107</v>
      </c>
      <c r="AE19" s="642"/>
      <c r="AF19" s="642"/>
      <c r="AG19" s="642"/>
      <c r="AH19" s="642"/>
      <c r="AI19" s="642"/>
      <c r="AJ19" s="642"/>
      <c r="AK19" s="642"/>
      <c r="AL19" s="611" t="s">
        <v>107</v>
      </c>
      <c r="AM19" s="643"/>
      <c r="AN19" s="643"/>
      <c r="AO19" s="644"/>
      <c r="AP19" s="585" t="s">
        <v>249</v>
      </c>
      <c r="AQ19" s="586"/>
      <c r="AR19" s="586"/>
      <c r="AS19" s="586"/>
      <c r="AT19" s="586"/>
      <c r="AU19" s="586"/>
      <c r="AV19" s="586"/>
      <c r="AW19" s="586"/>
      <c r="AX19" s="586"/>
      <c r="AY19" s="586"/>
      <c r="AZ19" s="586"/>
      <c r="BA19" s="586"/>
      <c r="BB19" s="586"/>
      <c r="BC19" s="586"/>
      <c r="BD19" s="586"/>
      <c r="BE19" s="586"/>
      <c r="BF19" s="587"/>
      <c r="BG19" s="588" t="s">
        <v>107</v>
      </c>
      <c r="BH19" s="589"/>
      <c r="BI19" s="589"/>
      <c r="BJ19" s="589"/>
      <c r="BK19" s="589"/>
      <c r="BL19" s="589"/>
      <c r="BM19" s="589"/>
      <c r="BN19" s="590"/>
      <c r="BO19" s="641" t="s">
        <v>107</v>
      </c>
      <c r="BP19" s="641"/>
      <c r="BQ19" s="641"/>
      <c r="BR19" s="641"/>
      <c r="BS19" s="594" t="s">
        <v>107</v>
      </c>
      <c r="BT19" s="589"/>
      <c r="BU19" s="589"/>
      <c r="BV19" s="589"/>
      <c r="BW19" s="589"/>
      <c r="BX19" s="589"/>
      <c r="BY19" s="589"/>
      <c r="BZ19" s="589"/>
      <c r="CA19" s="589"/>
      <c r="CB19" s="624"/>
      <c r="CD19" s="625" t="s">
        <v>250</v>
      </c>
      <c r="CE19" s="622"/>
      <c r="CF19" s="622"/>
      <c r="CG19" s="622"/>
      <c r="CH19" s="622"/>
      <c r="CI19" s="622"/>
      <c r="CJ19" s="622"/>
      <c r="CK19" s="622"/>
      <c r="CL19" s="622"/>
      <c r="CM19" s="622"/>
      <c r="CN19" s="622"/>
      <c r="CO19" s="622"/>
      <c r="CP19" s="622"/>
      <c r="CQ19" s="623"/>
      <c r="CR19" s="588" t="s">
        <v>107</v>
      </c>
      <c r="CS19" s="589"/>
      <c r="CT19" s="589"/>
      <c r="CU19" s="589"/>
      <c r="CV19" s="589"/>
      <c r="CW19" s="589"/>
      <c r="CX19" s="589"/>
      <c r="CY19" s="590"/>
      <c r="CZ19" s="641" t="s">
        <v>107</v>
      </c>
      <c r="DA19" s="641"/>
      <c r="DB19" s="641"/>
      <c r="DC19" s="641"/>
      <c r="DD19" s="594" t="s">
        <v>107</v>
      </c>
      <c r="DE19" s="589"/>
      <c r="DF19" s="589"/>
      <c r="DG19" s="589"/>
      <c r="DH19" s="589"/>
      <c r="DI19" s="589"/>
      <c r="DJ19" s="589"/>
      <c r="DK19" s="589"/>
      <c r="DL19" s="589"/>
      <c r="DM19" s="589"/>
      <c r="DN19" s="589"/>
      <c r="DO19" s="589"/>
      <c r="DP19" s="590"/>
      <c r="DQ19" s="594" t="s">
        <v>107</v>
      </c>
      <c r="DR19" s="589"/>
      <c r="DS19" s="589"/>
      <c r="DT19" s="589"/>
      <c r="DU19" s="589"/>
      <c r="DV19" s="589"/>
      <c r="DW19" s="589"/>
      <c r="DX19" s="589"/>
      <c r="DY19" s="589"/>
      <c r="DZ19" s="589"/>
      <c r="EA19" s="589"/>
      <c r="EB19" s="589"/>
      <c r="EC19" s="624"/>
    </row>
    <row r="20" spans="2:133" ht="11.25" customHeight="1">
      <c r="B20" s="585" t="s">
        <v>251</v>
      </c>
      <c r="C20" s="586"/>
      <c r="D20" s="586"/>
      <c r="E20" s="586"/>
      <c r="F20" s="586"/>
      <c r="G20" s="586"/>
      <c r="H20" s="586"/>
      <c r="I20" s="586"/>
      <c r="J20" s="586"/>
      <c r="K20" s="586"/>
      <c r="L20" s="586"/>
      <c r="M20" s="586"/>
      <c r="N20" s="586"/>
      <c r="O20" s="586"/>
      <c r="P20" s="586"/>
      <c r="Q20" s="587"/>
      <c r="R20" s="588">
        <v>3023567</v>
      </c>
      <c r="S20" s="589"/>
      <c r="T20" s="589"/>
      <c r="U20" s="589"/>
      <c r="V20" s="589"/>
      <c r="W20" s="589"/>
      <c r="X20" s="589"/>
      <c r="Y20" s="590"/>
      <c r="Z20" s="641">
        <v>61.8</v>
      </c>
      <c r="AA20" s="641"/>
      <c r="AB20" s="641"/>
      <c r="AC20" s="641"/>
      <c r="AD20" s="642">
        <v>2907097</v>
      </c>
      <c r="AE20" s="642"/>
      <c r="AF20" s="642"/>
      <c r="AG20" s="642"/>
      <c r="AH20" s="642"/>
      <c r="AI20" s="642"/>
      <c r="AJ20" s="642"/>
      <c r="AK20" s="642"/>
      <c r="AL20" s="611">
        <v>99.5</v>
      </c>
      <c r="AM20" s="643"/>
      <c r="AN20" s="643"/>
      <c r="AO20" s="644"/>
      <c r="AP20" s="585" t="s">
        <v>252</v>
      </c>
      <c r="AQ20" s="586"/>
      <c r="AR20" s="586"/>
      <c r="AS20" s="586"/>
      <c r="AT20" s="586"/>
      <c r="AU20" s="586"/>
      <c r="AV20" s="586"/>
      <c r="AW20" s="586"/>
      <c r="AX20" s="586"/>
      <c r="AY20" s="586"/>
      <c r="AZ20" s="586"/>
      <c r="BA20" s="586"/>
      <c r="BB20" s="586"/>
      <c r="BC20" s="586"/>
      <c r="BD20" s="586"/>
      <c r="BE20" s="586"/>
      <c r="BF20" s="587"/>
      <c r="BG20" s="588" t="s">
        <v>107</v>
      </c>
      <c r="BH20" s="589"/>
      <c r="BI20" s="589"/>
      <c r="BJ20" s="589"/>
      <c r="BK20" s="589"/>
      <c r="BL20" s="589"/>
      <c r="BM20" s="589"/>
      <c r="BN20" s="590"/>
      <c r="BO20" s="641" t="s">
        <v>107</v>
      </c>
      <c r="BP20" s="641"/>
      <c r="BQ20" s="641"/>
      <c r="BR20" s="641"/>
      <c r="BS20" s="594" t="s">
        <v>107</v>
      </c>
      <c r="BT20" s="589"/>
      <c r="BU20" s="589"/>
      <c r="BV20" s="589"/>
      <c r="BW20" s="589"/>
      <c r="BX20" s="589"/>
      <c r="BY20" s="589"/>
      <c r="BZ20" s="589"/>
      <c r="CA20" s="589"/>
      <c r="CB20" s="624"/>
      <c r="CD20" s="625" t="s">
        <v>253</v>
      </c>
      <c r="CE20" s="622"/>
      <c r="CF20" s="622"/>
      <c r="CG20" s="622"/>
      <c r="CH20" s="622"/>
      <c r="CI20" s="622"/>
      <c r="CJ20" s="622"/>
      <c r="CK20" s="622"/>
      <c r="CL20" s="622"/>
      <c r="CM20" s="622"/>
      <c r="CN20" s="622"/>
      <c r="CO20" s="622"/>
      <c r="CP20" s="622"/>
      <c r="CQ20" s="623"/>
      <c r="CR20" s="588">
        <v>4692305</v>
      </c>
      <c r="CS20" s="589"/>
      <c r="CT20" s="589"/>
      <c r="CU20" s="589"/>
      <c r="CV20" s="589"/>
      <c r="CW20" s="589"/>
      <c r="CX20" s="589"/>
      <c r="CY20" s="590"/>
      <c r="CZ20" s="641">
        <v>100</v>
      </c>
      <c r="DA20" s="641"/>
      <c r="DB20" s="641"/>
      <c r="DC20" s="641"/>
      <c r="DD20" s="594">
        <v>569019</v>
      </c>
      <c r="DE20" s="589"/>
      <c r="DF20" s="589"/>
      <c r="DG20" s="589"/>
      <c r="DH20" s="589"/>
      <c r="DI20" s="589"/>
      <c r="DJ20" s="589"/>
      <c r="DK20" s="589"/>
      <c r="DL20" s="589"/>
      <c r="DM20" s="589"/>
      <c r="DN20" s="589"/>
      <c r="DO20" s="589"/>
      <c r="DP20" s="590"/>
      <c r="DQ20" s="594">
        <v>3317100</v>
      </c>
      <c r="DR20" s="589"/>
      <c r="DS20" s="589"/>
      <c r="DT20" s="589"/>
      <c r="DU20" s="589"/>
      <c r="DV20" s="589"/>
      <c r="DW20" s="589"/>
      <c r="DX20" s="589"/>
      <c r="DY20" s="589"/>
      <c r="DZ20" s="589"/>
      <c r="EA20" s="589"/>
      <c r="EB20" s="589"/>
      <c r="EC20" s="624"/>
    </row>
    <row r="21" spans="2:133" ht="11.25" customHeight="1">
      <c r="B21" s="585" t="s">
        <v>254</v>
      </c>
      <c r="C21" s="586"/>
      <c r="D21" s="586"/>
      <c r="E21" s="586"/>
      <c r="F21" s="586"/>
      <c r="G21" s="586"/>
      <c r="H21" s="586"/>
      <c r="I21" s="586"/>
      <c r="J21" s="586"/>
      <c r="K21" s="586"/>
      <c r="L21" s="586"/>
      <c r="M21" s="586"/>
      <c r="N21" s="586"/>
      <c r="O21" s="586"/>
      <c r="P21" s="586"/>
      <c r="Q21" s="587"/>
      <c r="R21" s="588">
        <v>2477</v>
      </c>
      <c r="S21" s="589"/>
      <c r="T21" s="589"/>
      <c r="U21" s="589"/>
      <c r="V21" s="589"/>
      <c r="W21" s="589"/>
      <c r="X21" s="589"/>
      <c r="Y21" s="590"/>
      <c r="Z21" s="641">
        <v>0.1</v>
      </c>
      <c r="AA21" s="641"/>
      <c r="AB21" s="641"/>
      <c r="AC21" s="641"/>
      <c r="AD21" s="642">
        <v>2477</v>
      </c>
      <c r="AE21" s="642"/>
      <c r="AF21" s="642"/>
      <c r="AG21" s="642"/>
      <c r="AH21" s="642"/>
      <c r="AI21" s="642"/>
      <c r="AJ21" s="642"/>
      <c r="AK21" s="642"/>
      <c r="AL21" s="611">
        <v>0.1</v>
      </c>
      <c r="AM21" s="643"/>
      <c r="AN21" s="643"/>
      <c r="AO21" s="644"/>
      <c r="AP21" s="679" t="s">
        <v>255</v>
      </c>
      <c r="AQ21" s="689"/>
      <c r="AR21" s="689"/>
      <c r="AS21" s="689"/>
      <c r="AT21" s="689"/>
      <c r="AU21" s="689"/>
      <c r="AV21" s="689"/>
      <c r="AW21" s="689"/>
      <c r="AX21" s="689"/>
      <c r="AY21" s="689"/>
      <c r="AZ21" s="689"/>
      <c r="BA21" s="689"/>
      <c r="BB21" s="689"/>
      <c r="BC21" s="689"/>
      <c r="BD21" s="689"/>
      <c r="BE21" s="689"/>
      <c r="BF21" s="681"/>
      <c r="BG21" s="588" t="s">
        <v>107</v>
      </c>
      <c r="BH21" s="589"/>
      <c r="BI21" s="589"/>
      <c r="BJ21" s="589"/>
      <c r="BK21" s="589"/>
      <c r="BL21" s="589"/>
      <c r="BM21" s="589"/>
      <c r="BN21" s="590"/>
      <c r="BO21" s="641" t="s">
        <v>107</v>
      </c>
      <c r="BP21" s="641"/>
      <c r="BQ21" s="641"/>
      <c r="BR21" s="641"/>
      <c r="BS21" s="594" t="s">
        <v>107</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256</v>
      </c>
      <c r="C22" s="586"/>
      <c r="D22" s="586"/>
      <c r="E22" s="586"/>
      <c r="F22" s="586"/>
      <c r="G22" s="586"/>
      <c r="H22" s="586"/>
      <c r="I22" s="586"/>
      <c r="J22" s="586"/>
      <c r="K22" s="586"/>
      <c r="L22" s="586"/>
      <c r="M22" s="586"/>
      <c r="N22" s="586"/>
      <c r="O22" s="586"/>
      <c r="P22" s="586"/>
      <c r="Q22" s="587"/>
      <c r="R22" s="588">
        <v>90881</v>
      </c>
      <c r="S22" s="589"/>
      <c r="T22" s="589"/>
      <c r="U22" s="589"/>
      <c r="V22" s="589"/>
      <c r="W22" s="589"/>
      <c r="X22" s="589"/>
      <c r="Y22" s="590"/>
      <c r="Z22" s="641">
        <v>1.9</v>
      </c>
      <c r="AA22" s="641"/>
      <c r="AB22" s="641"/>
      <c r="AC22" s="641"/>
      <c r="AD22" s="642" t="s">
        <v>107</v>
      </c>
      <c r="AE22" s="642"/>
      <c r="AF22" s="642"/>
      <c r="AG22" s="642"/>
      <c r="AH22" s="642"/>
      <c r="AI22" s="642"/>
      <c r="AJ22" s="642"/>
      <c r="AK22" s="642"/>
      <c r="AL22" s="611" t="s">
        <v>107</v>
      </c>
      <c r="AM22" s="643"/>
      <c r="AN22" s="643"/>
      <c r="AO22" s="644"/>
      <c r="AP22" s="679" t="s">
        <v>257</v>
      </c>
      <c r="AQ22" s="689"/>
      <c r="AR22" s="689"/>
      <c r="AS22" s="689"/>
      <c r="AT22" s="689"/>
      <c r="AU22" s="689"/>
      <c r="AV22" s="689"/>
      <c r="AW22" s="689"/>
      <c r="AX22" s="689"/>
      <c r="AY22" s="689"/>
      <c r="AZ22" s="689"/>
      <c r="BA22" s="689"/>
      <c r="BB22" s="689"/>
      <c r="BC22" s="689"/>
      <c r="BD22" s="689"/>
      <c r="BE22" s="689"/>
      <c r="BF22" s="681"/>
      <c r="BG22" s="588" t="s">
        <v>107</v>
      </c>
      <c r="BH22" s="589"/>
      <c r="BI22" s="589"/>
      <c r="BJ22" s="589"/>
      <c r="BK22" s="589"/>
      <c r="BL22" s="589"/>
      <c r="BM22" s="589"/>
      <c r="BN22" s="590"/>
      <c r="BO22" s="641" t="s">
        <v>107</v>
      </c>
      <c r="BP22" s="641"/>
      <c r="BQ22" s="641"/>
      <c r="BR22" s="641"/>
      <c r="BS22" s="594" t="s">
        <v>107</v>
      </c>
      <c r="BT22" s="589"/>
      <c r="BU22" s="589"/>
      <c r="BV22" s="589"/>
      <c r="BW22" s="589"/>
      <c r="BX22" s="589"/>
      <c r="BY22" s="589"/>
      <c r="BZ22" s="589"/>
      <c r="CA22" s="589"/>
      <c r="CB22" s="624"/>
      <c r="CD22" s="693" t="s">
        <v>258</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259</v>
      </c>
      <c r="C23" s="586"/>
      <c r="D23" s="586"/>
      <c r="E23" s="586"/>
      <c r="F23" s="586"/>
      <c r="G23" s="586"/>
      <c r="H23" s="586"/>
      <c r="I23" s="586"/>
      <c r="J23" s="586"/>
      <c r="K23" s="586"/>
      <c r="L23" s="586"/>
      <c r="M23" s="586"/>
      <c r="N23" s="586"/>
      <c r="O23" s="586"/>
      <c r="P23" s="586"/>
      <c r="Q23" s="587"/>
      <c r="R23" s="588">
        <v>60813</v>
      </c>
      <c r="S23" s="589"/>
      <c r="T23" s="589"/>
      <c r="U23" s="589"/>
      <c r="V23" s="589"/>
      <c r="W23" s="589"/>
      <c r="X23" s="589"/>
      <c r="Y23" s="590"/>
      <c r="Z23" s="641">
        <v>1.2</v>
      </c>
      <c r="AA23" s="641"/>
      <c r="AB23" s="641"/>
      <c r="AC23" s="641"/>
      <c r="AD23" s="642">
        <v>4754</v>
      </c>
      <c r="AE23" s="642"/>
      <c r="AF23" s="642"/>
      <c r="AG23" s="642"/>
      <c r="AH23" s="642"/>
      <c r="AI23" s="642"/>
      <c r="AJ23" s="642"/>
      <c r="AK23" s="642"/>
      <c r="AL23" s="611">
        <v>0.2</v>
      </c>
      <c r="AM23" s="643"/>
      <c r="AN23" s="643"/>
      <c r="AO23" s="644"/>
      <c r="AP23" s="679" t="s">
        <v>260</v>
      </c>
      <c r="AQ23" s="689"/>
      <c r="AR23" s="689"/>
      <c r="AS23" s="689"/>
      <c r="AT23" s="689"/>
      <c r="AU23" s="689"/>
      <c r="AV23" s="689"/>
      <c r="AW23" s="689"/>
      <c r="AX23" s="689"/>
      <c r="AY23" s="689"/>
      <c r="AZ23" s="689"/>
      <c r="BA23" s="689"/>
      <c r="BB23" s="689"/>
      <c r="BC23" s="689"/>
      <c r="BD23" s="689"/>
      <c r="BE23" s="689"/>
      <c r="BF23" s="681"/>
      <c r="BG23" s="588" t="s">
        <v>107</v>
      </c>
      <c r="BH23" s="589"/>
      <c r="BI23" s="589"/>
      <c r="BJ23" s="589"/>
      <c r="BK23" s="589"/>
      <c r="BL23" s="589"/>
      <c r="BM23" s="589"/>
      <c r="BN23" s="590"/>
      <c r="BO23" s="641" t="s">
        <v>107</v>
      </c>
      <c r="BP23" s="641"/>
      <c r="BQ23" s="641"/>
      <c r="BR23" s="641"/>
      <c r="BS23" s="594" t="s">
        <v>107</v>
      </c>
      <c r="BT23" s="589"/>
      <c r="BU23" s="589"/>
      <c r="BV23" s="589"/>
      <c r="BW23" s="589"/>
      <c r="BX23" s="589"/>
      <c r="BY23" s="589"/>
      <c r="BZ23" s="589"/>
      <c r="CA23" s="589"/>
      <c r="CB23" s="624"/>
      <c r="CD23" s="693" t="s">
        <v>199</v>
      </c>
      <c r="CE23" s="694"/>
      <c r="CF23" s="694"/>
      <c r="CG23" s="694"/>
      <c r="CH23" s="694"/>
      <c r="CI23" s="694"/>
      <c r="CJ23" s="694"/>
      <c r="CK23" s="694"/>
      <c r="CL23" s="694"/>
      <c r="CM23" s="694"/>
      <c r="CN23" s="694"/>
      <c r="CO23" s="694"/>
      <c r="CP23" s="694"/>
      <c r="CQ23" s="695"/>
      <c r="CR23" s="693" t="s">
        <v>261</v>
      </c>
      <c r="CS23" s="694"/>
      <c r="CT23" s="694"/>
      <c r="CU23" s="694"/>
      <c r="CV23" s="694"/>
      <c r="CW23" s="694"/>
      <c r="CX23" s="694"/>
      <c r="CY23" s="695"/>
      <c r="CZ23" s="693" t="s">
        <v>262</v>
      </c>
      <c r="DA23" s="694"/>
      <c r="DB23" s="694"/>
      <c r="DC23" s="695"/>
      <c r="DD23" s="693" t="s">
        <v>263</v>
      </c>
      <c r="DE23" s="694"/>
      <c r="DF23" s="694"/>
      <c r="DG23" s="694"/>
      <c r="DH23" s="694"/>
      <c r="DI23" s="694"/>
      <c r="DJ23" s="694"/>
      <c r="DK23" s="695"/>
      <c r="DL23" s="696" t="s">
        <v>264</v>
      </c>
      <c r="DM23" s="697"/>
      <c r="DN23" s="697"/>
      <c r="DO23" s="697"/>
      <c r="DP23" s="697"/>
      <c r="DQ23" s="697"/>
      <c r="DR23" s="697"/>
      <c r="DS23" s="697"/>
      <c r="DT23" s="697"/>
      <c r="DU23" s="697"/>
      <c r="DV23" s="698"/>
      <c r="DW23" s="693" t="s">
        <v>265</v>
      </c>
      <c r="DX23" s="694"/>
      <c r="DY23" s="694"/>
      <c r="DZ23" s="694"/>
      <c r="EA23" s="694"/>
      <c r="EB23" s="694"/>
      <c r="EC23" s="695"/>
    </row>
    <row r="24" spans="2:133" ht="11.25" customHeight="1">
      <c r="B24" s="585" t="s">
        <v>266</v>
      </c>
      <c r="C24" s="586"/>
      <c r="D24" s="586"/>
      <c r="E24" s="586"/>
      <c r="F24" s="586"/>
      <c r="G24" s="586"/>
      <c r="H24" s="586"/>
      <c r="I24" s="586"/>
      <c r="J24" s="586"/>
      <c r="K24" s="586"/>
      <c r="L24" s="586"/>
      <c r="M24" s="586"/>
      <c r="N24" s="586"/>
      <c r="O24" s="586"/>
      <c r="P24" s="586"/>
      <c r="Q24" s="587"/>
      <c r="R24" s="588">
        <v>27500</v>
      </c>
      <c r="S24" s="589"/>
      <c r="T24" s="589"/>
      <c r="U24" s="589"/>
      <c r="V24" s="589"/>
      <c r="W24" s="589"/>
      <c r="X24" s="589"/>
      <c r="Y24" s="590"/>
      <c r="Z24" s="641">
        <v>0.6</v>
      </c>
      <c r="AA24" s="641"/>
      <c r="AB24" s="641"/>
      <c r="AC24" s="641"/>
      <c r="AD24" s="642" t="s">
        <v>107</v>
      </c>
      <c r="AE24" s="642"/>
      <c r="AF24" s="642"/>
      <c r="AG24" s="642"/>
      <c r="AH24" s="642"/>
      <c r="AI24" s="642"/>
      <c r="AJ24" s="642"/>
      <c r="AK24" s="642"/>
      <c r="AL24" s="611" t="s">
        <v>107</v>
      </c>
      <c r="AM24" s="643"/>
      <c r="AN24" s="643"/>
      <c r="AO24" s="644"/>
      <c r="AP24" s="679" t="s">
        <v>267</v>
      </c>
      <c r="AQ24" s="689"/>
      <c r="AR24" s="689"/>
      <c r="AS24" s="689"/>
      <c r="AT24" s="689"/>
      <c r="AU24" s="689"/>
      <c r="AV24" s="689"/>
      <c r="AW24" s="689"/>
      <c r="AX24" s="689"/>
      <c r="AY24" s="689"/>
      <c r="AZ24" s="689"/>
      <c r="BA24" s="689"/>
      <c r="BB24" s="689"/>
      <c r="BC24" s="689"/>
      <c r="BD24" s="689"/>
      <c r="BE24" s="689"/>
      <c r="BF24" s="681"/>
      <c r="BG24" s="588" t="s">
        <v>107</v>
      </c>
      <c r="BH24" s="589"/>
      <c r="BI24" s="589"/>
      <c r="BJ24" s="589"/>
      <c r="BK24" s="589"/>
      <c r="BL24" s="589"/>
      <c r="BM24" s="589"/>
      <c r="BN24" s="590"/>
      <c r="BO24" s="641" t="s">
        <v>107</v>
      </c>
      <c r="BP24" s="641"/>
      <c r="BQ24" s="641"/>
      <c r="BR24" s="641"/>
      <c r="BS24" s="594" t="s">
        <v>107</v>
      </c>
      <c r="BT24" s="589"/>
      <c r="BU24" s="589"/>
      <c r="BV24" s="589"/>
      <c r="BW24" s="589"/>
      <c r="BX24" s="589"/>
      <c r="BY24" s="589"/>
      <c r="BZ24" s="589"/>
      <c r="CA24" s="589"/>
      <c r="CB24" s="624"/>
      <c r="CD24" s="645" t="s">
        <v>268</v>
      </c>
      <c r="CE24" s="646"/>
      <c r="CF24" s="646"/>
      <c r="CG24" s="646"/>
      <c r="CH24" s="646"/>
      <c r="CI24" s="646"/>
      <c r="CJ24" s="646"/>
      <c r="CK24" s="646"/>
      <c r="CL24" s="646"/>
      <c r="CM24" s="646"/>
      <c r="CN24" s="646"/>
      <c r="CO24" s="646"/>
      <c r="CP24" s="646"/>
      <c r="CQ24" s="647"/>
      <c r="CR24" s="638">
        <v>2026978</v>
      </c>
      <c r="CS24" s="639"/>
      <c r="CT24" s="639"/>
      <c r="CU24" s="639"/>
      <c r="CV24" s="639"/>
      <c r="CW24" s="639"/>
      <c r="CX24" s="639"/>
      <c r="CY24" s="686"/>
      <c r="CZ24" s="690">
        <v>43.2</v>
      </c>
      <c r="DA24" s="691"/>
      <c r="DB24" s="691"/>
      <c r="DC24" s="692"/>
      <c r="DD24" s="685">
        <v>1386601</v>
      </c>
      <c r="DE24" s="639"/>
      <c r="DF24" s="639"/>
      <c r="DG24" s="639"/>
      <c r="DH24" s="639"/>
      <c r="DI24" s="639"/>
      <c r="DJ24" s="639"/>
      <c r="DK24" s="686"/>
      <c r="DL24" s="685">
        <v>1382490</v>
      </c>
      <c r="DM24" s="639"/>
      <c r="DN24" s="639"/>
      <c r="DO24" s="639"/>
      <c r="DP24" s="639"/>
      <c r="DQ24" s="639"/>
      <c r="DR24" s="639"/>
      <c r="DS24" s="639"/>
      <c r="DT24" s="639"/>
      <c r="DU24" s="639"/>
      <c r="DV24" s="686"/>
      <c r="DW24" s="687">
        <v>44.1</v>
      </c>
      <c r="DX24" s="656"/>
      <c r="DY24" s="656"/>
      <c r="DZ24" s="656"/>
      <c r="EA24" s="656"/>
      <c r="EB24" s="656"/>
      <c r="EC24" s="688"/>
    </row>
    <row r="25" spans="2:133" ht="11.25" customHeight="1">
      <c r="B25" s="585" t="s">
        <v>269</v>
      </c>
      <c r="C25" s="586"/>
      <c r="D25" s="586"/>
      <c r="E25" s="586"/>
      <c r="F25" s="586"/>
      <c r="G25" s="586"/>
      <c r="H25" s="586"/>
      <c r="I25" s="586"/>
      <c r="J25" s="586"/>
      <c r="K25" s="586"/>
      <c r="L25" s="586"/>
      <c r="M25" s="586"/>
      <c r="N25" s="586"/>
      <c r="O25" s="586"/>
      <c r="P25" s="586"/>
      <c r="Q25" s="587"/>
      <c r="R25" s="588">
        <v>599391</v>
      </c>
      <c r="S25" s="589"/>
      <c r="T25" s="589"/>
      <c r="U25" s="589"/>
      <c r="V25" s="589"/>
      <c r="W25" s="589"/>
      <c r="X25" s="589"/>
      <c r="Y25" s="590"/>
      <c r="Z25" s="641">
        <v>12.3</v>
      </c>
      <c r="AA25" s="641"/>
      <c r="AB25" s="641"/>
      <c r="AC25" s="641"/>
      <c r="AD25" s="642" t="s">
        <v>107</v>
      </c>
      <c r="AE25" s="642"/>
      <c r="AF25" s="642"/>
      <c r="AG25" s="642"/>
      <c r="AH25" s="642"/>
      <c r="AI25" s="642"/>
      <c r="AJ25" s="642"/>
      <c r="AK25" s="642"/>
      <c r="AL25" s="611" t="s">
        <v>107</v>
      </c>
      <c r="AM25" s="643"/>
      <c r="AN25" s="643"/>
      <c r="AO25" s="644"/>
      <c r="AP25" s="679" t="s">
        <v>270</v>
      </c>
      <c r="AQ25" s="689"/>
      <c r="AR25" s="689"/>
      <c r="AS25" s="689"/>
      <c r="AT25" s="689"/>
      <c r="AU25" s="689"/>
      <c r="AV25" s="689"/>
      <c r="AW25" s="689"/>
      <c r="AX25" s="689"/>
      <c r="AY25" s="689"/>
      <c r="AZ25" s="689"/>
      <c r="BA25" s="689"/>
      <c r="BB25" s="689"/>
      <c r="BC25" s="689"/>
      <c r="BD25" s="689"/>
      <c r="BE25" s="689"/>
      <c r="BF25" s="681"/>
      <c r="BG25" s="588" t="s">
        <v>107</v>
      </c>
      <c r="BH25" s="589"/>
      <c r="BI25" s="589"/>
      <c r="BJ25" s="589"/>
      <c r="BK25" s="589"/>
      <c r="BL25" s="589"/>
      <c r="BM25" s="589"/>
      <c r="BN25" s="590"/>
      <c r="BO25" s="641" t="s">
        <v>107</v>
      </c>
      <c r="BP25" s="641"/>
      <c r="BQ25" s="641"/>
      <c r="BR25" s="641"/>
      <c r="BS25" s="594" t="s">
        <v>107</v>
      </c>
      <c r="BT25" s="589"/>
      <c r="BU25" s="589"/>
      <c r="BV25" s="589"/>
      <c r="BW25" s="589"/>
      <c r="BX25" s="589"/>
      <c r="BY25" s="589"/>
      <c r="BZ25" s="589"/>
      <c r="CA25" s="589"/>
      <c r="CB25" s="624"/>
      <c r="CD25" s="625" t="s">
        <v>271</v>
      </c>
      <c r="CE25" s="622"/>
      <c r="CF25" s="622"/>
      <c r="CG25" s="622"/>
      <c r="CH25" s="622"/>
      <c r="CI25" s="622"/>
      <c r="CJ25" s="622"/>
      <c r="CK25" s="622"/>
      <c r="CL25" s="622"/>
      <c r="CM25" s="622"/>
      <c r="CN25" s="622"/>
      <c r="CO25" s="622"/>
      <c r="CP25" s="622"/>
      <c r="CQ25" s="623"/>
      <c r="CR25" s="588">
        <v>765185</v>
      </c>
      <c r="CS25" s="607"/>
      <c r="CT25" s="607"/>
      <c r="CU25" s="607"/>
      <c r="CV25" s="607"/>
      <c r="CW25" s="607"/>
      <c r="CX25" s="607"/>
      <c r="CY25" s="608"/>
      <c r="CZ25" s="591">
        <v>16.3</v>
      </c>
      <c r="DA25" s="609"/>
      <c r="DB25" s="609"/>
      <c r="DC25" s="610"/>
      <c r="DD25" s="594">
        <v>751636</v>
      </c>
      <c r="DE25" s="607"/>
      <c r="DF25" s="607"/>
      <c r="DG25" s="607"/>
      <c r="DH25" s="607"/>
      <c r="DI25" s="607"/>
      <c r="DJ25" s="607"/>
      <c r="DK25" s="608"/>
      <c r="DL25" s="594">
        <v>747525</v>
      </c>
      <c r="DM25" s="607"/>
      <c r="DN25" s="607"/>
      <c r="DO25" s="607"/>
      <c r="DP25" s="607"/>
      <c r="DQ25" s="607"/>
      <c r="DR25" s="607"/>
      <c r="DS25" s="607"/>
      <c r="DT25" s="607"/>
      <c r="DU25" s="607"/>
      <c r="DV25" s="608"/>
      <c r="DW25" s="611">
        <v>23.8</v>
      </c>
      <c r="DX25" s="612"/>
      <c r="DY25" s="612"/>
      <c r="DZ25" s="612"/>
      <c r="EA25" s="612"/>
      <c r="EB25" s="612"/>
      <c r="EC25" s="613"/>
    </row>
    <row r="26" spans="2:133" ht="11.25" customHeight="1">
      <c r="B26" s="682" t="s">
        <v>272</v>
      </c>
      <c r="C26" s="683"/>
      <c r="D26" s="683"/>
      <c r="E26" s="683"/>
      <c r="F26" s="683"/>
      <c r="G26" s="683"/>
      <c r="H26" s="683"/>
      <c r="I26" s="683"/>
      <c r="J26" s="683"/>
      <c r="K26" s="683"/>
      <c r="L26" s="683"/>
      <c r="M26" s="683"/>
      <c r="N26" s="683"/>
      <c r="O26" s="683"/>
      <c r="P26" s="683"/>
      <c r="Q26" s="684"/>
      <c r="R26" s="588" t="s">
        <v>107</v>
      </c>
      <c r="S26" s="589"/>
      <c r="T26" s="589"/>
      <c r="U26" s="589"/>
      <c r="V26" s="589"/>
      <c r="W26" s="589"/>
      <c r="X26" s="589"/>
      <c r="Y26" s="590"/>
      <c r="Z26" s="641" t="s">
        <v>107</v>
      </c>
      <c r="AA26" s="641"/>
      <c r="AB26" s="641"/>
      <c r="AC26" s="641"/>
      <c r="AD26" s="642" t="s">
        <v>107</v>
      </c>
      <c r="AE26" s="642"/>
      <c r="AF26" s="642"/>
      <c r="AG26" s="642"/>
      <c r="AH26" s="642"/>
      <c r="AI26" s="642"/>
      <c r="AJ26" s="642"/>
      <c r="AK26" s="642"/>
      <c r="AL26" s="611" t="s">
        <v>107</v>
      </c>
      <c r="AM26" s="643"/>
      <c r="AN26" s="643"/>
      <c r="AO26" s="644"/>
      <c r="AP26" s="679" t="s">
        <v>273</v>
      </c>
      <c r="AQ26" s="680"/>
      <c r="AR26" s="680"/>
      <c r="AS26" s="680"/>
      <c r="AT26" s="680"/>
      <c r="AU26" s="680"/>
      <c r="AV26" s="680"/>
      <c r="AW26" s="680"/>
      <c r="AX26" s="680"/>
      <c r="AY26" s="680"/>
      <c r="AZ26" s="680"/>
      <c r="BA26" s="680"/>
      <c r="BB26" s="680"/>
      <c r="BC26" s="680"/>
      <c r="BD26" s="680"/>
      <c r="BE26" s="680"/>
      <c r="BF26" s="681"/>
      <c r="BG26" s="588" t="s">
        <v>107</v>
      </c>
      <c r="BH26" s="589"/>
      <c r="BI26" s="589"/>
      <c r="BJ26" s="589"/>
      <c r="BK26" s="589"/>
      <c r="BL26" s="589"/>
      <c r="BM26" s="589"/>
      <c r="BN26" s="590"/>
      <c r="BO26" s="641" t="s">
        <v>107</v>
      </c>
      <c r="BP26" s="641"/>
      <c r="BQ26" s="641"/>
      <c r="BR26" s="641"/>
      <c r="BS26" s="594" t="s">
        <v>107</v>
      </c>
      <c r="BT26" s="589"/>
      <c r="BU26" s="589"/>
      <c r="BV26" s="589"/>
      <c r="BW26" s="589"/>
      <c r="BX26" s="589"/>
      <c r="BY26" s="589"/>
      <c r="BZ26" s="589"/>
      <c r="CA26" s="589"/>
      <c r="CB26" s="624"/>
      <c r="CD26" s="625" t="s">
        <v>274</v>
      </c>
      <c r="CE26" s="622"/>
      <c r="CF26" s="622"/>
      <c r="CG26" s="622"/>
      <c r="CH26" s="622"/>
      <c r="CI26" s="622"/>
      <c r="CJ26" s="622"/>
      <c r="CK26" s="622"/>
      <c r="CL26" s="622"/>
      <c r="CM26" s="622"/>
      <c r="CN26" s="622"/>
      <c r="CO26" s="622"/>
      <c r="CP26" s="622"/>
      <c r="CQ26" s="623"/>
      <c r="CR26" s="588">
        <v>469451</v>
      </c>
      <c r="CS26" s="589"/>
      <c r="CT26" s="589"/>
      <c r="CU26" s="589"/>
      <c r="CV26" s="589"/>
      <c r="CW26" s="589"/>
      <c r="CX26" s="589"/>
      <c r="CY26" s="590"/>
      <c r="CZ26" s="591">
        <v>10</v>
      </c>
      <c r="DA26" s="609"/>
      <c r="DB26" s="609"/>
      <c r="DC26" s="610"/>
      <c r="DD26" s="594">
        <v>459899</v>
      </c>
      <c r="DE26" s="589"/>
      <c r="DF26" s="589"/>
      <c r="DG26" s="589"/>
      <c r="DH26" s="589"/>
      <c r="DI26" s="589"/>
      <c r="DJ26" s="589"/>
      <c r="DK26" s="590"/>
      <c r="DL26" s="594" t="s">
        <v>211</v>
      </c>
      <c r="DM26" s="589"/>
      <c r="DN26" s="589"/>
      <c r="DO26" s="589"/>
      <c r="DP26" s="589"/>
      <c r="DQ26" s="589"/>
      <c r="DR26" s="589"/>
      <c r="DS26" s="589"/>
      <c r="DT26" s="589"/>
      <c r="DU26" s="589"/>
      <c r="DV26" s="590"/>
      <c r="DW26" s="611" t="s">
        <v>211</v>
      </c>
      <c r="DX26" s="612"/>
      <c r="DY26" s="612"/>
      <c r="DZ26" s="612"/>
      <c r="EA26" s="612"/>
      <c r="EB26" s="612"/>
      <c r="EC26" s="613"/>
    </row>
    <row r="27" spans="2:133" ht="11.25" customHeight="1">
      <c r="B27" s="585" t="s">
        <v>275</v>
      </c>
      <c r="C27" s="586"/>
      <c r="D27" s="586"/>
      <c r="E27" s="586"/>
      <c r="F27" s="586"/>
      <c r="G27" s="586"/>
      <c r="H27" s="586"/>
      <c r="I27" s="586"/>
      <c r="J27" s="586"/>
      <c r="K27" s="586"/>
      <c r="L27" s="586"/>
      <c r="M27" s="586"/>
      <c r="N27" s="586"/>
      <c r="O27" s="586"/>
      <c r="P27" s="586"/>
      <c r="Q27" s="587"/>
      <c r="R27" s="588">
        <v>310230</v>
      </c>
      <c r="S27" s="589"/>
      <c r="T27" s="589"/>
      <c r="U27" s="589"/>
      <c r="V27" s="589"/>
      <c r="W27" s="589"/>
      <c r="X27" s="589"/>
      <c r="Y27" s="590"/>
      <c r="Z27" s="641">
        <v>6.3</v>
      </c>
      <c r="AA27" s="641"/>
      <c r="AB27" s="641"/>
      <c r="AC27" s="641"/>
      <c r="AD27" s="642" t="s">
        <v>107</v>
      </c>
      <c r="AE27" s="642"/>
      <c r="AF27" s="642"/>
      <c r="AG27" s="642"/>
      <c r="AH27" s="642"/>
      <c r="AI27" s="642"/>
      <c r="AJ27" s="642"/>
      <c r="AK27" s="642"/>
      <c r="AL27" s="611" t="s">
        <v>107</v>
      </c>
      <c r="AM27" s="643"/>
      <c r="AN27" s="643"/>
      <c r="AO27" s="644"/>
      <c r="AP27" s="585" t="s">
        <v>276</v>
      </c>
      <c r="AQ27" s="586"/>
      <c r="AR27" s="586"/>
      <c r="AS27" s="586"/>
      <c r="AT27" s="586"/>
      <c r="AU27" s="586"/>
      <c r="AV27" s="586"/>
      <c r="AW27" s="586"/>
      <c r="AX27" s="586"/>
      <c r="AY27" s="586"/>
      <c r="AZ27" s="586"/>
      <c r="BA27" s="586"/>
      <c r="BB27" s="586"/>
      <c r="BC27" s="586"/>
      <c r="BD27" s="586"/>
      <c r="BE27" s="586"/>
      <c r="BF27" s="587"/>
      <c r="BG27" s="588">
        <v>1806752</v>
      </c>
      <c r="BH27" s="589"/>
      <c r="BI27" s="589"/>
      <c r="BJ27" s="589"/>
      <c r="BK27" s="589"/>
      <c r="BL27" s="589"/>
      <c r="BM27" s="589"/>
      <c r="BN27" s="590"/>
      <c r="BO27" s="641">
        <v>100</v>
      </c>
      <c r="BP27" s="641"/>
      <c r="BQ27" s="641"/>
      <c r="BR27" s="641"/>
      <c r="BS27" s="594">
        <v>23601</v>
      </c>
      <c r="BT27" s="589"/>
      <c r="BU27" s="589"/>
      <c r="BV27" s="589"/>
      <c r="BW27" s="589"/>
      <c r="BX27" s="589"/>
      <c r="BY27" s="589"/>
      <c r="BZ27" s="589"/>
      <c r="CA27" s="589"/>
      <c r="CB27" s="624"/>
      <c r="CD27" s="625" t="s">
        <v>277</v>
      </c>
      <c r="CE27" s="622"/>
      <c r="CF27" s="622"/>
      <c r="CG27" s="622"/>
      <c r="CH27" s="622"/>
      <c r="CI27" s="622"/>
      <c r="CJ27" s="622"/>
      <c r="CK27" s="622"/>
      <c r="CL27" s="622"/>
      <c r="CM27" s="622"/>
      <c r="CN27" s="622"/>
      <c r="CO27" s="622"/>
      <c r="CP27" s="622"/>
      <c r="CQ27" s="623"/>
      <c r="CR27" s="588">
        <v>898722</v>
      </c>
      <c r="CS27" s="607"/>
      <c r="CT27" s="607"/>
      <c r="CU27" s="607"/>
      <c r="CV27" s="607"/>
      <c r="CW27" s="607"/>
      <c r="CX27" s="607"/>
      <c r="CY27" s="608"/>
      <c r="CZ27" s="591">
        <v>19.2</v>
      </c>
      <c r="DA27" s="609"/>
      <c r="DB27" s="609"/>
      <c r="DC27" s="610"/>
      <c r="DD27" s="594">
        <v>275087</v>
      </c>
      <c r="DE27" s="607"/>
      <c r="DF27" s="607"/>
      <c r="DG27" s="607"/>
      <c r="DH27" s="607"/>
      <c r="DI27" s="607"/>
      <c r="DJ27" s="607"/>
      <c r="DK27" s="608"/>
      <c r="DL27" s="594">
        <v>275087</v>
      </c>
      <c r="DM27" s="607"/>
      <c r="DN27" s="607"/>
      <c r="DO27" s="607"/>
      <c r="DP27" s="607"/>
      <c r="DQ27" s="607"/>
      <c r="DR27" s="607"/>
      <c r="DS27" s="607"/>
      <c r="DT27" s="607"/>
      <c r="DU27" s="607"/>
      <c r="DV27" s="608"/>
      <c r="DW27" s="611">
        <v>8.8000000000000007</v>
      </c>
      <c r="DX27" s="612"/>
      <c r="DY27" s="612"/>
      <c r="DZ27" s="612"/>
      <c r="EA27" s="612"/>
      <c r="EB27" s="612"/>
      <c r="EC27" s="613"/>
    </row>
    <row r="28" spans="2:133" ht="11.25" customHeight="1">
      <c r="B28" s="585" t="s">
        <v>278</v>
      </c>
      <c r="C28" s="586"/>
      <c r="D28" s="586"/>
      <c r="E28" s="586"/>
      <c r="F28" s="586"/>
      <c r="G28" s="586"/>
      <c r="H28" s="586"/>
      <c r="I28" s="586"/>
      <c r="J28" s="586"/>
      <c r="K28" s="586"/>
      <c r="L28" s="586"/>
      <c r="M28" s="586"/>
      <c r="N28" s="586"/>
      <c r="O28" s="586"/>
      <c r="P28" s="586"/>
      <c r="Q28" s="587"/>
      <c r="R28" s="588">
        <v>15975</v>
      </c>
      <c r="S28" s="589"/>
      <c r="T28" s="589"/>
      <c r="U28" s="589"/>
      <c r="V28" s="589"/>
      <c r="W28" s="589"/>
      <c r="X28" s="589"/>
      <c r="Y28" s="590"/>
      <c r="Z28" s="641">
        <v>0.3</v>
      </c>
      <c r="AA28" s="641"/>
      <c r="AB28" s="641"/>
      <c r="AC28" s="641"/>
      <c r="AD28" s="642" t="s">
        <v>107</v>
      </c>
      <c r="AE28" s="642"/>
      <c r="AF28" s="642"/>
      <c r="AG28" s="642"/>
      <c r="AH28" s="642"/>
      <c r="AI28" s="642"/>
      <c r="AJ28" s="642"/>
      <c r="AK28" s="642"/>
      <c r="AL28" s="611" t="s">
        <v>107</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279</v>
      </c>
      <c r="CE28" s="622"/>
      <c r="CF28" s="622"/>
      <c r="CG28" s="622"/>
      <c r="CH28" s="622"/>
      <c r="CI28" s="622"/>
      <c r="CJ28" s="622"/>
      <c r="CK28" s="622"/>
      <c r="CL28" s="622"/>
      <c r="CM28" s="622"/>
      <c r="CN28" s="622"/>
      <c r="CO28" s="622"/>
      <c r="CP28" s="622"/>
      <c r="CQ28" s="623"/>
      <c r="CR28" s="588">
        <v>363071</v>
      </c>
      <c r="CS28" s="589"/>
      <c r="CT28" s="589"/>
      <c r="CU28" s="589"/>
      <c r="CV28" s="589"/>
      <c r="CW28" s="589"/>
      <c r="CX28" s="589"/>
      <c r="CY28" s="590"/>
      <c r="CZ28" s="591">
        <v>7.7</v>
      </c>
      <c r="DA28" s="609"/>
      <c r="DB28" s="609"/>
      <c r="DC28" s="610"/>
      <c r="DD28" s="594">
        <v>359878</v>
      </c>
      <c r="DE28" s="589"/>
      <c r="DF28" s="589"/>
      <c r="DG28" s="589"/>
      <c r="DH28" s="589"/>
      <c r="DI28" s="589"/>
      <c r="DJ28" s="589"/>
      <c r="DK28" s="590"/>
      <c r="DL28" s="594">
        <v>359878</v>
      </c>
      <c r="DM28" s="589"/>
      <c r="DN28" s="589"/>
      <c r="DO28" s="589"/>
      <c r="DP28" s="589"/>
      <c r="DQ28" s="589"/>
      <c r="DR28" s="589"/>
      <c r="DS28" s="589"/>
      <c r="DT28" s="589"/>
      <c r="DU28" s="589"/>
      <c r="DV28" s="590"/>
      <c r="DW28" s="611">
        <v>11.5</v>
      </c>
      <c r="DX28" s="612"/>
      <c r="DY28" s="612"/>
      <c r="DZ28" s="612"/>
      <c r="EA28" s="612"/>
      <c r="EB28" s="612"/>
      <c r="EC28" s="613"/>
    </row>
    <row r="29" spans="2:133" ht="11.25" customHeight="1">
      <c r="B29" s="585" t="s">
        <v>280</v>
      </c>
      <c r="C29" s="586"/>
      <c r="D29" s="586"/>
      <c r="E29" s="586"/>
      <c r="F29" s="586"/>
      <c r="G29" s="586"/>
      <c r="H29" s="586"/>
      <c r="I29" s="586"/>
      <c r="J29" s="586"/>
      <c r="K29" s="586"/>
      <c r="L29" s="586"/>
      <c r="M29" s="586"/>
      <c r="N29" s="586"/>
      <c r="O29" s="586"/>
      <c r="P29" s="586"/>
      <c r="Q29" s="587"/>
      <c r="R29" s="588">
        <v>3696</v>
      </c>
      <c r="S29" s="589"/>
      <c r="T29" s="589"/>
      <c r="U29" s="589"/>
      <c r="V29" s="589"/>
      <c r="W29" s="589"/>
      <c r="X29" s="589"/>
      <c r="Y29" s="590"/>
      <c r="Z29" s="641">
        <v>0.1</v>
      </c>
      <c r="AA29" s="641"/>
      <c r="AB29" s="641"/>
      <c r="AC29" s="641"/>
      <c r="AD29" s="642" t="s">
        <v>107</v>
      </c>
      <c r="AE29" s="642"/>
      <c r="AF29" s="642"/>
      <c r="AG29" s="642"/>
      <c r="AH29" s="642"/>
      <c r="AI29" s="642"/>
      <c r="AJ29" s="642"/>
      <c r="AK29" s="642"/>
      <c r="AL29" s="611" t="s">
        <v>107</v>
      </c>
      <c r="AM29" s="643"/>
      <c r="AN29" s="643"/>
      <c r="AO29" s="644"/>
      <c r="AP29" s="648" t="s">
        <v>199</v>
      </c>
      <c r="AQ29" s="649"/>
      <c r="AR29" s="649"/>
      <c r="AS29" s="649"/>
      <c r="AT29" s="649"/>
      <c r="AU29" s="649"/>
      <c r="AV29" s="649"/>
      <c r="AW29" s="649"/>
      <c r="AX29" s="649"/>
      <c r="AY29" s="649"/>
      <c r="AZ29" s="649"/>
      <c r="BA29" s="649"/>
      <c r="BB29" s="649"/>
      <c r="BC29" s="649"/>
      <c r="BD29" s="649"/>
      <c r="BE29" s="649"/>
      <c r="BF29" s="650"/>
      <c r="BG29" s="648" t="s">
        <v>281</v>
      </c>
      <c r="BH29" s="664"/>
      <c r="BI29" s="664"/>
      <c r="BJ29" s="664"/>
      <c r="BK29" s="664"/>
      <c r="BL29" s="664"/>
      <c r="BM29" s="664"/>
      <c r="BN29" s="664"/>
      <c r="BO29" s="664"/>
      <c r="BP29" s="664"/>
      <c r="BQ29" s="665"/>
      <c r="BR29" s="648" t="s">
        <v>282</v>
      </c>
      <c r="BS29" s="664"/>
      <c r="BT29" s="664"/>
      <c r="BU29" s="664"/>
      <c r="BV29" s="664"/>
      <c r="BW29" s="664"/>
      <c r="BX29" s="664"/>
      <c r="BY29" s="664"/>
      <c r="BZ29" s="664"/>
      <c r="CA29" s="664"/>
      <c r="CB29" s="665"/>
      <c r="CD29" s="658" t="s">
        <v>283</v>
      </c>
      <c r="CE29" s="659"/>
      <c r="CF29" s="625" t="s">
        <v>284</v>
      </c>
      <c r="CG29" s="622"/>
      <c r="CH29" s="622"/>
      <c r="CI29" s="622"/>
      <c r="CJ29" s="622"/>
      <c r="CK29" s="622"/>
      <c r="CL29" s="622"/>
      <c r="CM29" s="622"/>
      <c r="CN29" s="622"/>
      <c r="CO29" s="622"/>
      <c r="CP29" s="622"/>
      <c r="CQ29" s="623"/>
      <c r="CR29" s="588">
        <v>363071</v>
      </c>
      <c r="CS29" s="607"/>
      <c r="CT29" s="607"/>
      <c r="CU29" s="607"/>
      <c r="CV29" s="607"/>
      <c r="CW29" s="607"/>
      <c r="CX29" s="607"/>
      <c r="CY29" s="608"/>
      <c r="CZ29" s="591">
        <v>7.7</v>
      </c>
      <c r="DA29" s="609"/>
      <c r="DB29" s="609"/>
      <c r="DC29" s="610"/>
      <c r="DD29" s="594">
        <v>359878</v>
      </c>
      <c r="DE29" s="607"/>
      <c r="DF29" s="607"/>
      <c r="DG29" s="607"/>
      <c r="DH29" s="607"/>
      <c r="DI29" s="607"/>
      <c r="DJ29" s="607"/>
      <c r="DK29" s="608"/>
      <c r="DL29" s="594">
        <v>359878</v>
      </c>
      <c r="DM29" s="607"/>
      <c r="DN29" s="607"/>
      <c r="DO29" s="607"/>
      <c r="DP29" s="607"/>
      <c r="DQ29" s="607"/>
      <c r="DR29" s="607"/>
      <c r="DS29" s="607"/>
      <c r="DT29" s="607"/>
      <c r="DU29" s="607"/>
      <c r="DV29" s="608"/>
      <c r="DW29" s="611">
        <v>11.5</v>
      </c>
      <c r="DX29" s="612"/>
      <c r="DY29" s="612"/>
      <c r="DZ29" s="612"/>
      <c r="EA29" s="612"/>
      <c r="EB29" s="612"/>
      <c r="EC29" s="613"/>
    </row>
    <row r="30" spans="2:133" ht="11.25" customHeight="1">
      <c r="B30" s="585" t="s">
        <v>285</v>
      </c>
      <c r="C30" s="586"/>
      <c r="D30" s="586"/>
      <c r="E30" s="586"/>
      <c r="F30" s="586"/>
      <c r="G30" s="586"/>
      <c r="H30" s="586"/>
      <c r="I30" s="586"/>
      <c r="J30" s="586"/>
      <c r="K30" s="586"/>
      <c r="L30" s="586"/>
      <c r="M30" s="586"/>
      <c r="N30" s="586"/>
      <c r="O30" s="586"/>
      <c r="P30" s="586"/>
      <c r="Q30" s="587"/>
      <c r="R30" s="588">
        <v>129170</v>
      </c>
      <c r="S30" s="589"/>
      <c r="T30" s="589"/>
      <c r="U30" s="589"/>
      <c r="V30" s="589"/>
      <c r="W30" s="589"/>
      <c r="X30" s="589"/>
      <c r="Y30" s="590"/>
      <c r="Z30" s="641">
        <v>2.6</v>
      </c>
      <c r="AA30" s="641"/>
      <c r="AB30" s="641"/>
      <c r="AC30" s="641"/>
      <c r="AD30" s="642" t="s">
        <v>107</v>
      </c>
      <c r="AE30" s="642"/>
      <c r="AF30" s="642"/>
      <c r="AG30" s="642"/>
      <c r="AH30" s="642"/>
      <c r="AI30" s="642"/>
      <c r="AJ30" s="642"/>
      <c r="AK30" s="642"/>
      <c r="AL30" s="611" t="s">
        <v>107</v>
      </c>
      <c r="AM30" s="643"/>
      <c r="AN30" s="643"/>
      <c r="AO30" s="644"/>
      <c r="AP30" s="666" t="s">
        <v>286</v>
      </c>
      <c r="AQ30" s="667"/>
      <c r="AR30" s="667"/>
      <c r="AS30" s="667"/>
      <c r="AT30" s="672" t="s">
        <v>287</v>
      </c>
      <c r="AU30" s="182"/>
      <c r="AV30" s="182"/>
      <c r="AW30" s="182"/>
      <c r="AX30" s="675" t="s">
        <v>165</v>
      </c>
      <c r="AY30" s="676"/>
      <c r="AZ30" s="676"/>
      <c r="BA30" s="676"/>
      <c r="BB30" s="676"/>
      <c r="BC30" s="676"/>
      <c r="BD30" s="676"/>
      <c r="BE30" s="676"/>
      <c r="BF30" s="677"/>
      <c r="BG30" s="654">
        <v>99.3</v>
      </c>
      <c r="BH30" s="655"/>
      <c r="BI30" s="655"/>
      <c r="BJ30" s="655"/>
      <c r="BK30" s="655"/>
      <c r="BL30" s="655"/>
      <c r="BM30" s="656">
        <v>97.5</v>
      </c>
      <c r="BN30" s="655"/>
      <c r="BO30" s="655"/>
      <c r="BP30" s="655"/>
      <c r="BQ30" s="657"/>
      <c r="BR30" s="654">
        <v>98.9</v>
      </c>
      <c r="BS30" s="655"/>
      <c r="BT30" s="655"/>
      <c r="BU30" s="655"/>
      <c r="BV30" s="655"/>
      <c r="BW30" s="655"/>
      <c r="BX30" s="656">
        <v>96.4</v>
      </c>
      <c r="BY30" s="655"/>
      <c r="BZ30" s="655"/>
      <c r="CA30" s="655"/>
      <c r="CB30" s="657"/>
      <c r="CD30" s="660"/>
      <c r="CE30" s="661"/>
      <c r="CF30" s="625" t="s">
        <v>288</v>
      </c>
      <c r="CG30" s="622"/>
      <c r="CH30" s="622"/>
      <c r="CI30" s="622"/>
      <c r="CJ30" s="622"/>
      <c r="CK30" s="622"/>
      <c r="CL30" s="622"/>
      <c r="CM30" s="622"/>
      <c r="CN30" s="622"/>
      <c r="CO30" s="622"/>
      <c r="CP30" s="622"/>
      <c r="CQ30" s="623"/>
      <c r="CR30" s="588">
        <v>320814</v>
      </c>
      <c r="CS30" s="589"/>
      <c r="CT30" s="589"/>
      <c r="CU30" s="589"/>
      <c r="CV30" s="589"/>
      <c r="CW30" s="589"/>
      <c r="CX30" s="589"/>
      <c r="CY30" s="590"/>
      <c r="CZ30" s="591">
        <v>6.8</v>
      </c>
      <c r="DA30" s="609"/>
      <c r="DB30" s="609"/>
      <c r="DC30" s="610"/>
      <c r="DD30" s="594">
        <v>320814</v>
      </c>
      <c r="DE30" s="589"/>
      <c r="DF30" s="589"/>
      <c r="DG30" s="589"/>
      <c r="DH30" s="589"/>
      <c r="DI30" s="589"/>
      <c r="DJ30" s="589"/>
      <c r="DK30" s="590"/>
      <c r="DL30" s="594">
        <v>320814</v>
      </c>
      <c r="DM30" s="589"/>
      <c r="DN30" s="589"/>
      <c r="DO30" s="589"/>
      <c r="DP30" s="589"/>
      <c r="DQ30" s="589"/>
      <c r="DR30" s="589"/>
      <c r="DS30" s="589"/>
      <c r="DT30" s="589"/>
      <c r="DU30" s="589"/>
      <c r="DV30" s="590"/>
      <c r="DW30" s="611">
        <v>10.199999999999999</v>
      </c>
      <c r="DX30" s="612"/>
      <c r="DY30" s="612"/>
      <c r="DZ30" s="612"/>
      <c r="EA30" s="612"/>
      <c r="EB30" s="612"/>
      <c r="EC30" s="613"/>
    </row>
    <row r="31" spans="2:133" ht="11.25" customHeight="1">
      <c r="B31" s="585" t="s">
        <v>289</v>
      </c>
      <c r="C31" s="586"/>
      <c r="D31" s="586"/>
      <c r="E31" s="586"/>
      <c r="F31" s="586"/>
      <c r="G31" s="586"/>
      <c r="H31" s="586"/>
      <c r="I31" s="586"/>
      <c r="J31" s="586"/>
      <c r="K31" s="586"/>
      <c r="L31" s="586"/>
      <c r="M31" s="586"/>
      <c r="N31" s="586"/>
      <c r="O31" s="586"/>
      <c r="P31" s="586"/>
      <c r="Q31" s="587"/>
      <c r="R31" s="588">
        <v>147330</v>
      </c>
      <c r="S31" s="589"/>
      <c r="T31" s="589"/>
      <c r="U31" s="589"/>
      <c r="V31" s="589"/>
      <c r="W31" s="589"/>
      <c r="X31" s="589"/>
      <c r="Y31" s="590"/>
      <c r="Z31" s="641">
        <v>3</v>
      </c>
      <c r="AA31" s="641"/>
      <c r="AB31" s="641"/>
      <c r="AC31" s="641"/>
      <c r="AD31" s="642" t="s">
        <v>107</v>
      </c>
      <c r="AE31" s="642"/>
      <c r="AF31" s="642"/>
      <c r="AG31" s="642"/>
      <c r="AH31" s="642"/>
      <c r="AI31" s="642"/>
      <c r="AJ31" s="642"/>
      <c r="AK31" s="642"/>
      <c r="AL31" s="611" t="s">
        <v>107</v>
      </c>
      <c r="AM31" s="643"/>
      <c r="AN31" s="643"/>
      <c r="AO31" s="644"/>
      <c r="AP31" s="668"/>
      <c r="AQ31" s="669"/>
      <c r="AR31" s="669"/>
      <c r="AS31" s="669"/>
      <c r="AT31" s="673"/>
      <c r="AU31" s="181" t="s">
        <v>290</v>
      </c>
      <c r="AV31" s="181"/>
      <c r="AW31" s="181"/>
      <c r="AX31" s="585" t="s">
        <v>291</v>
      </c>
      <c r="AY31" s="586"/>
      <c r="AZ31" s="586"/>
      <c r="BA31" s="586"/>
      <c r="BB31" s="586"/>
      <c r="BC31" s="586"/>
      <c r="BD31" s="586"/>
      <c r="BE31" s="586"/>
      <c r="BF31" s="587"/>
      <c r="BG31" s="652">
        <v>99.2</v>
      </c>
      <c r="BH31" s="607"/>
      <c r="BI31" s="607"/>
      <c r="BJ31" s="607"/>
      <c r="BK31" s="607"/>
      <c r="BL31" s="607"/>
      <c r="BM31" s="643">
        <v>98.2</v>
      </c>
      <c r="BN31" s="653"/>
      <c r="BO31" s="653"/>
      <c r="BP31" s="653"/>
      <c r="BQ31" s="617"/>
      <c r="BR31" s="652">
        <v>98.9</v>
      </c>
      <c r="BS31" s="607"/>
      <c r="BT31" s="607"/>
      <c r="BU31" s="607"/>
      <c r="BV31" s="607"/>
      <c r="BW31" s="607"/>
      <c r="BX31" s="643">
        <v>97.6</v>
      </c>
      <c r="BY31" s="653"/>
      <c r="BZ31" s="653"/>
      <c r="CA31" s="653"/>
      <c r="CB31" s="617"/>
      <c r="CD31" s="660"/>
      <c r="CE31" s="661"/>
      <c r="CF31" s="625" t="s">
        <v>292</v>
      </c>
      <c r="CG31" s="622"/>
      <c r="CH31" s="622"/>
      <c r="CI31" s="622"/>
      <c r="CJ31" s="622"/>
      <c r="CK31" s="622"/>
      <c r="CL31" s="622"/>
      <c r="CM31" s="622"/>
      <c r="CN31" s="622"/>
      <c r="CO31" s="622"/>
      <c r="CP31" s="622"/>
      <c r="CQ31" s="623"/>
      <c r="CR31" s="588">
        <v>42257</v>
      </c>
      <c r="CS31" s="607"/>
      <c r="CT31" s="607"/>
      <c r="CU31" s="607"/>
      <c r="CV31" s="607"/>
      <c r="CW31" s="607"/>
      <c r="CX31" s="607"/>
      <c r="CY31" s="608"/>
      <c r="CZ31" s="591">
        <v>0.9</v>
      </c>
      <c r="DA31" s="609"/>
      <c r="DB31" s="609"/>
      <c r="DC31" s="610"/>
      <c r="DD31" s="594">
        <v>39064</v>
      </c>
      <c r="DE31" s="607"/>
      <c r="DF31" s="607"/>
      <c r="DG31" s="607"/>
      <c r="DH31" s="607"/>
      <c r="DI31" s="607"/>
      <c r="DJ31" s="607"/>
      <c r="DK31" s="608"/>
      <c r="DL31" s="594">
        <v>39064</v>
      </c>
      <c r="DM31" s="607"/>
      <c r="DN31" s="607"/>
      <c r="DO31" s="607"/>
      <c r="DP31" s="607"/>
      <c r="DQ31" s="607"/>
      <c r="DR31" s="607"/>
      <c r="DS31" s="607"/>
      <c r="DT31" s="607"/>
      <c r="DU31" s="607"/>
      <c r="DV31" s="608"/>
      <c r="DW31" s="611">
        <v>1.2</v>
      </c>
      <c r="DX31" s="612"/>
      <c r="DY31" s="612"/>
      <c r="DZ31" s="612"/>
      <c r="EA31" s="612"/>
      <c r="EB31" s="612"/>
      <c r="EC31" s="613"/>
    </row>
    <row r="32" spans="2:133" ht="11.25" customHeight="1">
      <c r="B32" s="585" t="s">
        <v>293</v>
      </c>
      <c r="C32" s="586"/>
      <c r="D32" s="586"/>
      <c r="E32" s="586"/>
      <c r="F32" s="586"/>
      <c r="G32" s="586"/>
      <c r="H32" s="586"/>
      <c r="I32" s="586"/>
      <c r="J32" s="586"/>
      <c r="K32" s="586"/>
      <c r="L32" s="586"/>
      <c r="M32" s="586"/>
      <c r="N32" s="586"/>
      <c r="O32" s="586"/>
      <c r="P32" s="586"/>
      <c r="Q32" s="587"/>
      <c r="R32" s="588">
        <v>66654</v>
      </c>
      <c r="S32" s="589"/>
      <c r="T32" s="589"/>
      <c r="U32" s="589"/>
      <c r="V32" s="589"/>
      <c r="W32" s="589"/>
      <c r="X32" s="589"/>
      <c r="Y32" s="590"/>
      <c r="Z32" s="641">
        <v>1.4</v>
      </c>
      <c r="AA32" s="641"/>
      <c r="AB32" s="641"/>
      <c r="AC32" s="641"/>
      <c r="AD32" s="642">
        <v>8043</v>
      </c>
      <c r="AE32" s="642"/>
      <c r="AF32" s="642"/>
      <c r="AG32" s="642"/>
      <c r="AH32" s="642"/>
      <c r="AI32" s="642"/>
      <c r="AJ32" s="642"/>
      <c r="AK32" s="642"/>
      <c r="AL32" s="611">
        <v>0.3</v>
      </c>
      <c r="AM32" s="643"/>
      <c r="AN32" s="643"/>
      <c r="AO32" s="644"/>
      <c r="AP32" s="670"/>
      <c r="AQ32" s="671"/>
      <c r="AR32" s="671"/>
      <c r="AS32" s="671"/>
      <c r="AT32" s="674"/>
      <c r="AU32" s="183"/>
      <c r="AV32" s="183"/>
      <c r="AW32" s="183"/>
      <c r="AX32" s="569" t="s">
        <v>294</v>
      </c>
      <c r="AY32" s="570"/>
      <c r="AZ32" s="570"/>
      <c r="BA32" s="570"/>
      <c r="BB32" s="570"/>
      <c r="BC32" s="570"/>
      <c r="BD32" s="570"/>
      <c r="BE32" s="570"/>
      <c r="BF32" s="571"/>
      <c r="BG32" s="651">
        <v>99.4</v>
      </c>
      <c r="BH32" s="573"/>
      <c r="BI32" s="573"/>
      <c r="BJ32" s="573"/>
      <c r="BK32" s="573"/>
      <c r="BL32" s="573"/>
      <c r="BM32" s="636">
        <v>96.8</v>
      </c>
      <c r="BN32" s="573"/>
      <c r="BO32" s="573"/>
      <c r="BP32" s="573"/>
      <c r="BQ32" s="630"/>
      <c r="BR32" s="651">
        <v>98.9</v>
      </c>
      <c r="BS32" s="573"/>
      <c r="BT32" s="573"/>
      <c r="BU32" s="573"/>
      <c r="BV32" s="573"/>
      <c r="BW32" s="573"/>
      <c r="BX32" s="636">
        <v>95.2</v>
      </c>
      <c r="BY32" s="573"/>
      <c r="BZ32" s="573"/>
      <c r="CA32" s="573"/>
      <c r="CB32" s="630"/>
      <c r="CD32" s="662"/>
      <c r="CE32" s="663"/>
      <c r="CF32" s="625" t="s">
        <v>295</v>
      </c>
      <c r="CG32" s="622"/>
      <c r="CH32" s="622"/>
      <c r="CI32" s="622"/>
      <c r="CJ32" s="622"/>
      <c r="CK32" s="622"/>
      <c r="CL32" s="622"/>
      <c r="CM32" s="622"/>
      <c r="CN32" s="622"/>
      <c r="CO32" s="622"/>
      <c r="CP32" s="622"/>
      <c r="CQ32" s="623"/>
      <c r="CR32" s="588" t="s">
        <v>107</v>
      </c>
      <c r="CS32" s="589"/>
      <c r="CT32" s="589"/>
      <c r="CU32" s="589"/>
      <c r="CV32" s="589"/>
      <c r="CW32" s="589"/>
      <c r="CX32" s="589"/>
      <c r="CY32" s="590"/>
      <c r="CZ32" s="591" t="s">
        <v>107</v>
      </c>
      <c r="DA32" s="609"/>
      <c r="DB32" s="609"/>
      <c r="DC32" s="610"/>
      <c r="DD32" s="594" t="s">
        <v>107</v>
      </c>
      <c r="DE32" s="589"/>
      <c r="DF32" s="589"/>
      <c r="DG32" s="589"/>
      <c r="DH32" s="589"/>
      <c r="DI32" s="589"/>
      <c r="DJ32" s="589"/>
      <c r="DK32" s="590"/>
      <c r="DL32" s="594" t="s">
        <v>107</v>
      </c>
      <c r="DM32" s="589"/>
      <c r="DN32" s="589"/>
      <c r="DO32" s="589"/>
      <c r="DP32" s="589"/>
      <c r="DQ32" s="589"/>
      <c r="DR32" s="589"/>
      <c r="DS32" s="589"/>
      <c r="DT32" s="589"/>
      <c r="DU32" s="589"/>
      <c r="DV32" s="590"/>
      <c r="DW32" s="611" t="s">
        <v>107</v>
      </c>
      <c r="DX32" s="612"/>
      <c r="DY32" s="612"/>
      <c r="DZ32" s="612"/>
      <c r="EA32" s="612"/>
      <c r="EB32" s="612"/>
      <c r="EC32" s="613"/>
    </row>
    <row r="33" spans="2:133" ht="11.25" customHeight="1">
      <c r="B33" s="585" t="s">
        <v>296</v>
      </c>
      <c r="C33" s="586"/>
      <c r="D33" s="586"/>
      <c r="E33" s="586"/>
      <c r="F33" s="586"/>
      <c r="G33" s="586"/>
      <c r="H33" s="586"/>
      <c r="I33" s="586"/>
      <c r="J33" s="586"/>
      <c r="K33" s="586"/>
      <c r="L33" s="586"/>
      <c r="M33" s="586"/>
      <c r="N33" s="586"/>
      <c r="O33" s="586"/>
      <c r="P33" s="586"/>
      <c r="Q33" s="587"/>
      <c r="R33" s="588">
        <v>415276</v>
      </c>
      <c r="S33" s="589"/>
      <c r="T33" s="589"/>
      <c r="U33" s="589"/>
      <c r="V33" s="589"/>
      <c r="W33" s="589"/>
      <c r="X33" s="589"/>
      <c r="Y33" s="590"/>
      <c r="Z33" s="641">
        <v>8.5</v>
      </c>
      <c r="AA33" s="641"/>
      <c r="AB33" s="641"/>
      <c r="AC33" s="641"/>
      <c r="AD33" s="642" t="s">
        <v>107</v>
      </c>
      <c r="AE33" s="642"/>
      <c r="AF33" s="642"/>
      <c r="AG33" s="642"/>
      <c r="AH33" s="642"/>
      <c r="AI33" s="642"/>
      <c r="AJ33" s="642"/>
      <c r="AK33" s="642"/>
      <c r="AL33" s="611" t="s">
        <v>107</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297</v>
      </c>
      <c r="CE33" s="622"/>
      <c r="CF33" s="622"/>
      <c r="CG33" s="622"/>
      <c r="CH33" s="622"/>
      <c r="CI33" s="622"/>
      <c r="CJ33" s="622"/>
      <c r="CK33" s="622"/>
      <c r="CL33" s="622"/>
      <c r="CM33" s="622"/>
      <c r="CN33" s="622"/>
      <c r="CO33" s="622"/>
      <c r="CP33" s="622"/>
      <c r="CQ33" s="623"/>
      <c r="CR33" s="588">
        <v>2096308</v>
      </c>
      <c r="CS33" s="607"/>
      <c r="CT33" s="607"/>
      <c r="CU33" s="607"/>
      <c r="CV33" s="607"/>
      <c r="CW33" s="607"/>
      <c r="CX33" s="607"/>
      <c r="CY33" s="608"/>
      <c r="CZ33" s="591">
        <v>44.7</v>
      </c>
      <c r="DA33" s="609"/>
      <c r="DB33" s="609"/>
      <c r="DC33" s="610"/>
      <c r="DD33" s="594">
        <v>1797689</v>
      </c>
      <c r="DE33" s="607"/>
      <c r="DF33" s="607"/>
      <c r="DG33" s="607"/>
      <c r="DH33" s="607"/>
      <c r="DI33" s="607"/>
      <c r="DJ33" s="607"/>
      <c r="DK33" s="608"/>
      <c r="DL33" s="594">
        <v>1531710</v>
      </c>
      <c r="DM33" s="607"/>
      <c r="DN33" s="607"/>
      <c r="DO33" s="607"/>
      <c r="DP33" s="607"/>
      <c r="DQ33" s="607"/>
      <c r="DR33" s="607"/>
      <c r="DS33" s="607"/>
      <c r="DT33" s="607"/>
      <c r="DU33" s="607"/>
      <c r="DV33" s="608"/>
      <c r="DW33" s="611">
        <v>48.8</v>
      </c>
      <c r="DX33" s="612"/>
      <c r="DY33" s="612"/>
      <c r="DZ33" s="612"/>
      <c r="EA33" s="612"/>
      <c r="EB33" s="612"/>
      <c r="EC33" s="613"/>
    </row>
    <row r="34" spans="2:133" ht="11.25" customHeight="1">
      <c r="B34" s="585" t="s">
        <v>298</v>
      </c>
      <c r="C34" s="586"/>
      <c r="D34" s="586"/>
      <c r="E34" s="586"/>
      <c r="F34" s="586"/>
      <c r="G34" s="586"/>
      <c r="H34" s="586"/>
      <c r="I34" s="586"/>
      <c r="J34" s="586"/>
      <c r="K34" s="586"/>
      <c r="L34" s="586"/>
      <c r="M34" s="586"/>
      <c r="N34" s="586"/>
      <c r="O34" s="586"/>
      <c r="P34" s="586"/>
      <c r="Q34" s="587"/>
      <c r="R34" s="588" t="s">
        <v>107</v>
      </c>
      <c r="S34" s="589"/>
      <c r="T34" s="589"/>
      <c r="U34" s="589"/>
      <c r="V34" s="589"/>
      <c r="W34" s="589"/>
      <c r="X34" s="589"/>
      <c r="Y34" s="590"/>
      <c r="Z34" s="641" t="s">
        <v>107</v>
      </c>
      <c r="AA34" s="641"/>
      <c r="AB34" s="641"/>
      <c r="AC34" s="641"/>
      <c r="AD34" s="642" t="s">
        <v>107</v>
      </c>
      <c r="AE34" s="642"/>
      <c r="AF34" s="642"/>
      <c r="AG34" s="642"/>
      <c r="AH34" s="642"/>
      <c r="AI34" s="642"/>
      <c r="AJ34" s="642"/>
      <c r="AK34" s="642"/>
      <c r="AL34" s="611" t="s">
        <v>107</v>
      </c>
      <c r="AM34" s="643"/>
      <c r="AN34" s="643"/>
      <c r="AO34" s="644"/>
      <c r="AP34" s="186"/>
      <c r="AQ34" s="648" t="s">
        <v>299</v>
      </c>
      <c r="AR34" s="649"/>
      <c r="AS34" s="649"/>
      <c r="AT34" s="649"/>
      <c r="AU34" s="649"/>
      <c r="AV34" s="649"/>
      <c r="AW34" s="649"/>
      <c r="AX34" s="649"/>
      <c r="AY34" s="649"/>
      <c r="AZ34" s="649"/>
      <c r="BA34" s="649"/>
      <c r="BB34" s="649"/>
      <c r="BC34" s="649"/>
      <c r="BD34" s="649"/>
      <c r="BE34" s="649"/>
      <c r="BF34" s="650"/>
      <c r="BG34" s="648" t="s">
        <v>300</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301</v>
      </c>
      <c r="CE34" s="622"/>
      <c r="CF34" s="622"/>
      <c r="CG34" s="622"/>
      <c r="CH34" s="622"/>
      <c r="CI34" s="622"/>
      <c r="CJ34" s="622"/>
      <c r="CK34" s="622"/>
      <c r="CL34" s="622"/>
      <c r="CM34" s="622"/>
      <c r="CN34" s="622"/>
      <c r="CO34" s="622"/>
      <c r="CP34" s="622"/>
      <c r="CQ34" s="623"/>
      <c r="CR34" s="588">
        <v>723773</v>
      </c>
      <c r="CS34" s="589"/>
      <c r="CT34" s="589"/>
      <c r="CU34" s="589"/>
      <c r="CV34" s="589"/>
      <c r="CW34" s="589"/>
      <c r="CX34" s="589"/>
      <c r="CY34" s="590"/>
      <c r="CZ34" s="591">
        <v>15.4</v>
      </c>
      <c r="DA34" s="609"/>
      <c r="DB34" s="609"/>
      <c r="DC34" s="610"/>
      <c r="DD34" s="594">
        <v>589790</v>
      </c>
      <c r="DE34" s="589"/>
      <c r="DF34" s="589"/>
      <c r="DG34" s="589"/>
      <c r="DH34" s="589"/>
      <c r="DI34" s="589"/>
      <c r="DJ34" s="589"/>
      <c r="DK34" s="590"/>
      <c r="DL34" s="594">
        <v>519185</v>
      </c>
      <c r="DM34" s="589"/>
      <c r="DN34" s="589"/>
      <c r="DO34" s="589"/>
      <c r="DP34" s="589"/>
      <c r="DQ34" s="589"/>
      <c r="DR34" s="589"/>
      <c r="DS34" s="589"/>
      <c r="DT34" s="589"/>
      <c r="DU34" s="589"/>
      <c r="DV34" s="590"/>
      <c r="DW34" s="611">
        <v>16.600000000000001</v>
      </c>
      <c r="DX34" s="612"/>
      <c r="DY34" s="612"/>
      <c r="DZ34" s="612"/>
      <c r="EA34" s="612"/>
      <c r="EB34" s="612"/>
      <c r="EC34" s="613"/>
    </row>
    <row r="35" spans="2:133" ht="11.25" customHeight="1">
      <c r="B35" s="585" t="s">
        <v>302</v>
      </c>
      <c r="C35" s="586"/>
      <c r="D35" s="586"/>
      <c r="E35" s="586"/>
      <c r="F35" s="586"/>
      <c r="G35" s="586"/>
      <c r="H35" s="586"/>
      <c r="I35" s="586"/>
      <c r="J35" s="586"/>
      <c r="K35" s="586"/>
      <c r="L35" s="586"/>
      <c r="M35" s="586"/>
      <c r="N35" s="586"/>
      <c r="O35" s="586"/>
      <c r="P35" s="586"/>
      <c r="Q35" s="587"/>
      <c r="R35" s="588">
        <v>214576</v>
      </c>
      <c r="S35" s="589"/>
      <c r="T35" s="589"/>
      <c r="U35" s="589"/>
      <c r="V35" s="589"/>
      <c r="W35" s="589"/>
      <c r="X35" s="589"/>
      <c r="Y35" s="590"/>
      <c r="Z35" s="641">
        <v>4.4000000000000004</v>
      </c>
      <c r="AA35" s="641"/>
      <c r="AB35" s="641"/>
      <c r="AC35" s="641"/>
      <c r="AD35" s="642" t="s">
        <v>107</v>
      </c>
      <c r="AE35" s="642"/>
      <c r="AF35" s="642"/>
      <c r="AG35" s="642"/>
      <c r="AH35" s="642"/>
      <c r="AI35" s="642"/>
      <c r="AJ35" s="642"/>
      <c r="AK35" s="642"/>
      <c r="AL35" s="611" t="s">
        <v>107</v>
      </c>
      <c r="AM35" s="643"/>
      <c r="AN35" s="643"/>
      <c r="AO35" s="644"/>
      <c r="AP35" s="186"/>
      <c r="AQ35" s="645" t="s">
        <v>303</v>
      </c>
      <c r="AR35" s="646"/>
      <c r="AS35" s="646"/>
      <c r="AT35" s="646"/>
      <c r="AU35" s="646"/>
      <c r="AV35" s="646"/>
      <c r="AW35" s="646"/>
      <c r="AX35" s="646"/>
      <c r="AY35" s="647"/>
      <c r="AZ35" s="638">
        <v>691294</v>
      </c>
      <c r="BA35" s="639"/>
      <c r="BB35" s="639"/>
      <c r="BC35" s="639"/>
      <c r="BD35" s="639"/>
      <c r="BE35" s="639"/>
      <c r="BF35" s="640"/>
      <c r="BG35" s="645" t="s">
        <v>304</v>
      </c>
      <c r="BH35" s="646"/>
      <c r="BI35" s="646"/>
      <c r="BJ35" s="646"/>
      <c r="BK35" s="646"/>
      <c r="BL35" s="646"/>
      <c r="BM35" s="646"/>
      <c r="BN35" s="646"/>
      <c r="BO35" s="646"/>
      <c r="BP35" s="646"/>
      <c r="BQ35" s="646"/>
      <c r="BR35" s="646"/>
      <c r="BS35" s="646"/>
      <c r="BT35" s="646"/>
      <c r="BU35" s="647"/>
      <c r="BV35" s="638">
        <v>113288</v>
      </c>
      <c r="BW35" s="639"/>
      <c r="BX35" s="639"/>
      <c r="BY35" s="639"/>
      <c r="BZ35" s="639"/>
      <c r="CA35" s="639"/>
      <c r="CB35" s="640"/>
      <c r="CD35" s="625" t="s">
        <v>305</v>
      </c>
      <c r="CE35" s="622"/>
      <c r="CF35" s="622"/>
      <c r="CG35" s="622"/>
      <c r="CH35" s="622"/>
      <c r="CI35" s="622"/>
      <c r="CJ35" s="622"/>
      <c r="CK35" s="622"/>
      <c r="CL35" s="622"/>
      <c r="CM35" s="622"/>
      <c r="CN35" s="622"/>
      <c r="CO35" s="622"/>
      <c r="CP35" s="622"/>
      <c r="CQ35" s="623"/>
      <c r="CR35" s="588">
        <v>149180</v>
      </c>
      <c r="CS35" s="607"/>
      <c r="CT35" s="607"/>
      <c r="CU35" s="607"/>
      <c r="CV35" s="607"/>
      <c r="CW35" s="607"/>
      <c r="CX35" s="607"/>
      <c r="CY35" s="608"/>
      <c r="CZ35" s="591">
        <v>3.2</v>
      </c>
      <c r="DA35" s="609"/>
      <c r="DB35" s="609"/>
      <c r="DC35" s="610"/>
      <c r="DD35" s="594">
        <v>134809</v>
      </c>
      <c r="DE35" s="607"/>
      <c r="DF35" s="607"/>
      <c r="DG35" s="607"/>
      <c r="DH35" s="607"/>
      <c r="DI35" s="607"/>
      <c r="DJ35" s="607"/>
      <c r="DK35" s="608"/>
      <c r="DL35" s="594">
        <v>134809</v>
      </c>
      <c r="DM35" s="607"/>
      <c r="DN35" s="607"/>
      <c r="DO35" s="607"/>
      <c r="DP35" s="607"/>
      <c r="DQ35" s="607"/>
      <c r="DR35" s="607"/>
      <c r="DS35" s="607"/>
      <c r="DT35" s="607"/>
      <c r="DU35" s="607"/>
      <c r="DV35" s="608"/>
      <c r="DW35" s="611">
        <v>4.3</v>
      </c>
      <c r="DX35" s="612"/>
      <c r="DY35" s="612"/>
      <c r="DZ35" s="612"/>
      <c r="EA35" s="612"/>
      <c r="EB35" s="612"/>
      <c r="EC35" s="613"/>
    </row>
    <row r="36" spans="2:133" ht="11.25" customHeight="1">
      <c r="B36" s="569" t="s">
        <v>306</v>
      </c>
      <c r="C36" s="570"/>
      <c r="D36" s="570"/>
      <c r="E36" s="570"/>
      <c r="F36" s="570"/>
      <c r="G36" s="570"/>
      <c r="H36" s="570"/>
      <c r="I36" s="570"/>
      <c r="J36" s="570"/>
      <c r="K36" s="570"/>
      <c r="L36" s="570"/>
      <c r="M36" s="570"/>
      <c r="N36" s="570"/>
      <c r="O36" s="570"/>
      <c r="P36" s="570"/>
      <c r="Q36" s="571"/>
      <c r="R36" s="572">
        <v>4892960</v>
      </c>
      <c r="S36" s="629"/>
      <c r="T36" s="629"/>
      <c r="U36" s="629"/>
      <c r="V36" s="629"/>
      <c r="W36" s="629"/>
      <c r="X36" s="629"/>
      <c r="Y36" s="632"/>
      <c r="Z36" s="633">
        <v>100</v>
      </c>
      <c r="AA36" s="633"/>
      <c r="AB36" s="633"/>
      <c r="AC36" s="633"/>
      <c r="AD36" s="634">
        <v>2922371</v>
      </c>
      <c r="AE36" s="634"/>
      <c r="AF36" s="634"/>
      <c r="AG36" s="634"/>
      <c r="AH36" s="634"/>
      <c r="AI36" s="634"/>
      <c r="AJ36" s="634"/>
      <c r="AK36" s="634"/>
      <c r="AL36" s="635">
        <v>100</v>
      </c>
      <c r="AM36" s="636"/>
      <c r="AN36" s="636"/>
      <c r="AO36" s="637"/>
      <c r="AQ36" s="614" t="s">
        <v>307</v>
      </c>
      <c r="AR36" s="615"/>
      <c r="AS36" s="615"/>
      <c r="AT36" s="615"/>
      <c r="AU36" s="615"/>
      <c r="AV36" s="615"/>
      <c r="AW36" s="615"/>
      <c r="AX36" s="615"/>
      <c r="AY36" s="616"/>
      <c r="AZ36" s="588">
        <v>269940</v>
      </c>
      <c r="BA36" s="589"/>
      <c r="BB36" s="589"/>
      <c r="BC36" s="589"/>
      <c r="BD36" s="607"/>
      <c r="BE36" s="607"/>
      <c r="BF36" s="617"/>
      <c r="BG36" s="625" t="s">
        <v>308</v>
      </c>
      <c r="BH36" s="622"/>
      <c r="BI36" s="622"/>
      <c r="BJ36" s="622"/>
      <c r="BK36" s="622"/>
      <c r="BL36" s="622"/>
      <c r="BM36" s="622"/>
      <c r="BN36" s="622"/>
      <c r="BO36" s="622"/>
      <c r="BP36" s="622"/>
      <c r="BQ36" s="622"/>
      <c r="BR36" s="622"/>
      <c r="BS36" s="622"/>
      <c r="BT36" s="622"/>
      <c r="BU36" s="623"/>
      <c r="BV36" s="588">
        <v>91634</v>
      </c>
      <c r="BW36" s="589"/>
      <c r="BX36" s="589"/>
      <c r="BY36" s="589"/>
      <c r="BZ36" s="589"/>
      <c r="CA36" s="589"/>
      <c r="CB36" s="624"/>
      <c r="CD36" s="625" t="s">
        <v>309</v>
      </c>
      <c r="CE36" s="622"/>
      <c r="CF36" s="622"/>
      <c r="CG36" s="622"/>
      <c r="CH36" s="622"/>
      <c r="CI36" s="622"/>
      <c r="CJ36" s="622"/>
      <c r="CK36" s="622"/>
      <c r="CL36" s="622"/>
      <c r="CM36" s="622"/>
      <c r="CN36" s="622"/>
      <c r="CO36" s="622"/>
      <c r="CP36" s="622"/>
      <c r="CQ36" s="623"/>
      <c r="CR36" s="588">
        <v>466757</v>
      </c>
      <c r="CS36" s="589"/>
      <c r="CT36" s="589"/>
      <c r="CU36" s="589"/>
      <c r="CV36" s="589"/>
      <c r="CW36" s="589"/>
      <c r="CX36" s="589"/>
      <c r="CY36" s="590"/>
      <c r="CZ36" s="591">
        <v>9.9</v>
      </c>
      <c r="DA36" s="609"/>
      <c r="DB36" s="609"/>
      <c r="DC36" s="610"/>
      <c r="DD36" s="594">
        <v>385400</v>
      </c>
      <c r="DE36" s="589"/>
      <c r="DF36" s="589"/>
      <c r="DG36" s="589"/>
      <c r="DH36" s="589"/>
      <c r="DI36" s="589"/>
      <c r="DJ36" s="589"/>
      <c r="DK36" s="590"/>
      <c r="DL36" s="594">
        <v>347591</v>
      </c>
      <c r="DM36" s="589"/>
      <c r="DN36" s="589"/>
      <c r="DO36" s="589"/>
      <c r="DP36" s="589"/>
      <c r="DQ36" s="589"/>
      <c r="DR36" s="589"/>
      <c r="DS36" s="589"/>
      <c r="DT36" s="589"/>
      <c r="DU36" s="589"/>
      <c r="DV36" s="590"/>
      <c r="DW36" s="611">
        <v>11.1</v>
      </c>
      <c r="DX36" s="612"/>
      <c r="DY36" s="612"/>
      <c r="DZ36" s="612"/>
      <c r="EA36" s="612"/>
      <c r="EB36" s="612"/>
      <c r="EC36" s="613"/>
    </row>
    <row r="37" spans="2:133" ht="11.25" customHeight="1">
      <c r="AQ37" s="614" t="s">
        <v>310</v>
      </c>
      <c r="AR37" s="615"/>
      <c r="AS37" s="615"/>
      <c r="AT37" s="615"/>
      <c r="AU37" s="615"/>
      <c r="AV37" s="615"/>
      <c r="AW37" s="615"/>
      <c r="AX37" s="615"/>
      <c r="AY37" s="616"/>
      <c r="AZ37" s="588">
        <v>245</v>
      </c>
      <c r="BA37" s="589"/>
      <c r="BB37" s="589"/>
      <c r="BC37" s="589"/>
      <c r="BD37" s="607"/>
      <c r="BE37" s="607"/>
      <c r="BF37" s="617"/>
      <c r="BG37" s="625" t="s">
        <v>311</v>
      </c>
      <c r="BH37" s="622"/>
      <c r="BI37" s="622"/>
      <c r="BJ37" s="622"/>
      <c r="BK37" s="622"/>
      <c r="BL37" s="622"/>
      <c r="BM37" s="622"/>
      <c r="BN37" s="622"/>
      <c r="BO37" s="622"/>
      <c r="BP37" s="622"/>
      <c r="BQ37" s="622"/>
      <c r="BR37" s="622"/>
      <c r="BS37" s="622"/>
      <c r="BT37" s="622"/>
      <c r="BU37" s="623"/>
      <c r="BV37" s="588">
        <v>1656</v>
      </c>
      <c r="BW37" s="589"/>
      <c r="BX37" s="589"/>
      <c r="BY37" s="589"/>
      <c r="BZ37" s="589"/>
      <c r="CA37" s="589"/>
      <c r="CB37" s="624"/>
      <c r="CD37" s="625" t="s">
        <v>312</v>
      </c>
      <c r="CE37" s="622"/>
      <c r="CF37" s="622"/>
      <c r="CG37" s="622"/>
      <c r="CH37" s="622"/>
      <c r="CI37" s="622"/>
      <c r="CJ37" s="622"/>
      <c r="CK37" s="622"/>
      <c r="CL37" s="622"/>
      <c r="CM37" s="622"/>
      <c r="CN37" s="622"/>
      <c r="CO37" s="622"/>
      <c r="CP37" s="622"/>
      <c r="CQ37" s="623"/>
      <c r="CR37" s="588">
        <v>13938</v>
      </c>
      <c r="CS37" s="607"/>
      <c r="CT37" s="607"/>
      <c r="CU37" s="607"/>
      <c r="CV37" s="607"/>
      <c r="CW37" s="607"/>
      <c r="CX37" s="607"/>
      <c r="CY37" s="608"/>
      <c r="CZ37" s="591">
        <v>0.3</v>
      </c>
      <c r="DA37" s="609"/>
      <c r="DB37" s="609"/>
      <c r="DC37" s="610"/>
      <c r="DD37" s="594">
        <v>13938</v>
      </c>
      <c r="DE37" s="607"/>
      <c r="DF37" s="607"/>
      <c r="DG37" s="607"/>
      <c r="DH37" s="607"/>
      <c r="DI37" s="607"/>
      <c r="DJ37" s="607"/>
      <c r="DK37" s="608"/>
      <c r="DL37" s="594">
        <v>13938</v>
      </c>
      <c r="DM37" s="607"/>
      <c r="DN37" s="607"/>
      <c r="DO37" s="607"/>
      <c r="DP37" s="607"/>
      <c r="DQ37" s="607"/>
      <c r="DR37" s="607"/>
      <c r="DS37" s="607"/>
      <c r="DT37" s="607"/>
      <c r="DU37" s="607"/>
      <c r="DV37" s="608"/>
      <c r="DW37" s="611">
        <v>0.4</v>
      </c>
      <c r="DX37" s="612"/>
      <c r="DY37" s="612"/>
      <c r="DZ37" s="612"/>
      <c r="EA37" s="612"/>
      <c r="EB37" s="612"/>
      <c r="EC37" s="613"/>
    </row>
    <row r="38" spans="2:133" ht="11.25" customHeight="1">
      <c r="AQ38" s="614" t="s">
        <v>313</v>
      </c>
      <c r="AR38" s="615"/>
      <c r="AS38" s="615"/>
      <c r="AT38" s="615"/>
      <c r="AU38" s="615"/>
      <c r="AV38" s="615"/>
      <c r="AW38" s="615"/>
      <c r="AX38" s="615"/>
      <c r="AY38" s="616"/>
      <c r="AZ38" s="588" t="s">
        <v>107</v>
      </c>
      <c r="BA38" s="589"/>
      <c r="BB38" s="589"/>
      <c r="BC38" s="589"/>
      <c r="BD38" s="607"/>
      <c r="BE38" s="607"/>
      <c r="BF38" s="617"/>
      <c r="BG38" s="625" t="s">
        <v>314</v>
      </c>
      <c r="BH38" s="622"/>
      <c r="BI38" s="622"/>
      <c r="BJ38" s="622"/>
      <c r="BK38" s="622"/>
      <c r="BL38" s="622"/>
      <c r="BM38" s="622"/>
      <c r="BN38" s="622"/>
      <c r="BO38" s="622"/>
      <c r="BP38" s="622"/>
      <c r="BQ38" s="622"/>
      <c r="BR38" s="622"/>
      <c r="BS38" s="622"/>
      <c r="BT38" s="622"/>
      <c r="BU38" s="623"/>
      <c r="BV38" s="588">
        <v>2843</v>
      </c>
      <c r="BW38" s="589"/>
      <c r="BX38" s="589"/>
      <c r="BY38" s="589"/>
      <c r="BZ38" s="589"/>
      <c r="CA38" s="589"/>
      <c r="CB38" s="624"/>
      <c r="CD38" s="625" t="s">
        <v>315</v>
      </c>
      <c r="CE38" s="622"/>
      <c r="CF38" s="622"/>
      <c r="CG38" s="622"/>
      <c r="CH38" s="622"/>
      <c r="CI38" s="622"/>
      <c r="CJ38" s="622"/>
      <c r="CK38" s="622"/>
      <c r="CL38" s="622"/>
      <c r="CM38" s="622"/>
      <c r="CN38" s="622"/>
      <c r="CO38" s="622"/>
      <c r="CP38" s="622"/>
      <c r="CQ38" s="623"/>
      <c r="CR38" s="588">
        <v>681642</v>
      </c>
      <c r="CS38" s="589"/>
      <c r="CT38" s="589"/>
      <c r="CU38" s="589"/>
      <c r="CV38" s="589"/>
      <c r="CW38" s="589"/>
      <c r="CX38" s="589"/>
      <c r="CY38" s="590"/>
      <c r="CZ38" s="591">
        <v>14.5</v>
      </c>
      <c r="DA38" s="609"/>
      <c r="DB38" s="609"/>
      <c r="DC38" s="610"/>
      <c r="DD38" s="594">
        <v>616086</v>
      </c>
      <c r="DE38" s="589"/>
      <c r="DF38" s="589"/>
      <c r="DG38" s="589"/>
      <c r="DH38" s="589"/>
      <c r="DI38" s="589"/>
      <c r="DJ38" s="589"/>
      <c r="DK38" s="590"/>
      <c r="DL38" s="594">
        <v>522125</v>
      </c>
      <c r="DM38" s="589"/>
      <c r="DN38" s="589"/>
      <c r="DO38" s="589"/>
      <c r="DP38" s="589"/>
      <c r="DQ38" s="589"/>
      <c r="DR38" s="589"/>
      <c r="DS38" s="589"/>
      <c r="DT38" s="589"/>
      <c r="DU38" s="589"/>
      <c r="DV38" s="590"/>
      <c r="DW38" s="611">
        <v>16.600000000000001</v>
      </c>
      <c r="DX38" s="612"/>
      <c r="DY38" s="612"/>
      <c r="DZ38" s="612"/>
      <c r="EA38" s="612"/>
      <c r="EB38" s="612"/>
      <c r="EC38" s="613"/>
    </row>
    <row r="39" spans="2:133" ht="11.25" customHeight="1">
      <c r="AQ39" s="614" t="s">
        <v>316</v>
      </c>
      <c r="AR39" s="615"/>
      <c r="AS39" s="615"/>
      <c r="AT39" s="615"/>
      <c r="AU39" s="615"/>
      <c r="AV39" s="615"/>
      <c r="AW39" s="615"/>
      <c r="AX39" s="615"/>
      <c r="AY39" s="616"/>
      <c r="AZ39" s="588" t="s">
        <v>107</v>
      </c>
      <c r="BA39" s="589"/>
      <c r="BB39" s="589"/>
      <c r="BC39" s="589"/>
      <c r="BD39" s="607"/>
      <c r="BE39" s="607"/>
      <c r="BF39" s="617"/>
      <c r="BG39" s="618" t="s">
        <v>317</v>
      </c>
      <c r="BH39" s="619"/>
      <c r="BI39" s="619"/>
      <c r="BJ39" s="619"/>
      <c r="BK39" s="619"/>
      <c r="BL39" s="187"/>
      <c r="BM39" s="622" t="s">
        <v>318</v>
      </c>
      <c r="BN39" s="622"/>
      <c r="BO39" s="622"/>
      <c r="BP39" s="622"/>
      <c r="BQ39" s="622"/>
      <c r="BR39" s="622"/>
      <c r="BS39" s="622"/>
      <c r="BT39" s="622"/>
      <c r="BU39" s="623"/>
      <c r="BV39" s="588">
        <v>109</v>
      </c>
      <c r="BW39" s="589"/>
      <c r="BX39" s="589"/>
      <c r="BY39" s="589"/>
      <c r="BZ39" s="589"/>
      <c r="CA39" s="589"/>
      <c r="CB39" s="624"/>
      <c r="CD39" s="625" t="s">
        <v>319</v>
      </c>
      <c r="CE39" s="622"/>
      <c r="CF39" s="622"/>
      <c r="CG39" s="622"/>
      <c r="CH39" s="622"/>
      <c r="CI39" s="622"/>
      <c r="CJ39" s="622"/>
      <c r="CK39" s="622"/>
      <c r="CL39" s="622"/>
      <c r="CM39" s="622"/>
      <c r="CN39" s="622"/>
      <c r="CO39" s="622"/>
      <c r="CP39" s="622"/>
      <c r="CQ39" s="623"/>
      <c r="CR39" s="588">
        <v>66956</v>
      </c>
      <c r="CS39" s="607"/>
      <c r="CT39" s="607"/>
      <c r="CU39" s="607"/>
      <c r="CV39" s="607"/>
      <c r="CW39" s="607"/>
      <c r="CX39" s="607"/>
      <c r="CY39" s="608"/>
      <c r="CZ39" s="591">
        <v>1.4</v>
      </c>
      <c r="DA39" s="609"/>
      <c r="DB39" s="609"/>
      <c r="DC39" s="610"/>
      <c r="DD39" s="594">
        <v>63604</v>
      </c>
      <c r="DE39" s="607"/>
      <c r="DF39" s="607"/>
      <c r="DG39" s="607"/>
      <c r="DH39" s="607"/>
      <c r="DI39" s="607"/>
      <c r="DJ39" s="607"/>
      <c r="DK39" s="608"/>
      <c r="DL39" s="594" t="s">
        <v>107</v>
      </c>
      <c r="DM39" s="607"/>
      <c r="DN39" s="607"/>
      <c r="DO39" s="607"/>
      <c r="DP39" s="607"/>
      <c r="DQ39" s="607"/>
      <c r="DR39" s="607"/>
      <c r="DS39" s="607"/>
      <c r="DT39" s="607"/>
      <c r="DU39" s="607"/>
      <c r="DV39" s="608"/>
      <c r="DW39" s="611" t="s">
        <v>107</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320</v>
      </c>
      <c r="AR40" s="615"/>
      <c r="AS40" s="615"/>
      <c r="AT40" s="615"/>
      <c r="AU40" s="615"/>
      <c r="AV40" s="615"/>
      <c r="AW40" s="615"/>
      <c r="AX40" s="615"/>
      <c r="AY40" s="616"/>
      <c r="AZ40" s="588">
        <v>90078</v>
      </c>
      <c r="BA40" s="589"/>
      <c r="BB40" s="589"/>
      <c r="BC40" s="589"/>
      <c r="BD40" s="607"/>
      <c r="BE40" s="607"/>
      <c r="BF40" s="617"/>
      <c r="BG40" s="618"/>
      <c r="BH40" s="619"/>
      <c r="BI40" s="619"/>
      <c r="BJ40" s="619"/>
      <c r="BK40" s="619"/>
      <c r="BL40" s="187"/>
      <c r="BM40" s="622" t="s">
        <v>321</v>
      </c>
      <c r="BN40" s="622"/>
      <c r="BO40" s="622"/>
      <c r="BP40" s="622"/>
      <c r="BQ40" s="622"/>
      <c r="BR40" s="622"/>
      <c r="BS40" s="622"/>
      <c r="BT40" s="622"/>
      <c r="BU40" s="623"/>
      <c r="BV40" s="588">
        <v>96</v>
      </c>
      <c r="BW40" s="589"/>
      <c r="BX40" s="589"/>
      <c r="BY40" s="589"/>
      <c r="BZ40" s="589"/>
      <c r="CA40" s="589"/>
      <c r="CB40" s="624"/>
      <c r="CD40" s="625" t="s">
        <v>322</v>
      </c>
      <c r="CE40" s="622"/>
      <c r="CF40" s="622"/>
      <c r="CG40" s="622"/>
      <c r="CH40" s="622"/>
      <c r="CI40" s="622"/>
      <c r="CJ40" s="622"/>
      <c r="CK40" s="622"/>
      <c r="CL40" s="622"/>
      <c r="CM40" s="622"/>
      <c r="CN40" s="622"/>
      <c r="CO40" s="622"/>
      <c r="CP40" s="622"/>
      <c r="CQ40" s="623"/>
      <c r="CR40" s="588">
        <v>8000</v>
      </c>
      <c r="CS40" s="589"/>
      <c r="CT40" s="589"/>
      <c r="CU40" s="589"/>
      <c r="CV40" s="589"/>
      <c r="CW40" s="589"/>
      <c r="CX40" s="589"/>
      <c r="CY40" s="590"/>
      <c r="CZ40" s="591">
        <v>0.2</v>
      </c>
      <c r="DA40" s="609"/>
      <c r="DB40" s="609"/>
      <c r="DC40" s="610"/>
      <c r="DD40" s="594">
        <v>8000</v>
      </c>
      <c r="DE40" s="589"/>
      <c r="DF40" s="589"/>
      <c r="DG40" s="589"/>
      <c r="DH40" s="589"/>
      <c r="DI40" s="589"/>
      <c r="DJ40" s="589"/>
      <c r="DK40" s="590"/>
      <c r="DL40" s="594">
        <v>8000</v>
      </c>
      <c r="DM40" s="589"/>
      <c r="DN40" s="589"/>
      <c r="DO40" s="589"/>
      <c r="DP40" s="589"/>
      <c r="DQ40" s="589"/>
      <c r="DR40" s="589"/>
      <c r="DS40" s="589"/>
      <c r="DT40" s="589"/>
      <c r="DU40" s="589"/>
      <c r="DV40" s="590"/>
      <c r="DW40" s="611">
        <v>0.3</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323</v>
      </c>
      <c r="AR41" s="627"/>
      <c r="AS41" s="627"/>
      <c r="AT41" s="627"/>
      <c r="AU41" s="627"/>
      <c r="AV41" s="627"/>
      <c r="AW41" s="627"/>
      <c r="AX41" s="627"/>
      <c r="AY41" s="628"/>
      <c r="AZ41" s="572">
        <v>331031</v>
      </c>
      <c r="BA41" s="629"/>
      <c r="BB41" s="629"/>
      <c r="BC41" s="629"/>
      <c r="BD41" s="573"/>
      <c r="BE41" s="573"/>
      <c r="BF41" s="630"/>
      <c r="BG41" s="620"/>
      <c r="BH41" s="621"/>
      <c r="BI41" s="621"/>
      <c r="BJ41" s="621"/>
      <c r="BK41" s="621"/>
      <c r="BL41" s="189"/>
      <c r="BM41" s="627" t="s">
        <v>324</v>
      </c>
      <c r="BN41" s="627"/>
      <c r="BO41" s="627"/>
      <c r="BP41" s="627"/>
      <c r="BQ41" s="627"/>
      <c r="BR41" s="627"/>
      <c r="BS41" s="627"/>
      <c r="BT41" s="627"/>
      <c r="BU41" s="628"/>
      <c r="BV41" s="572">
        <v>363</v>
      </c>
      <c r="BW41" s="629"/>
      <c r="BX41" s="629"/>
      <c r="BY41" s="629"/>
      <c r="BZ41" s="629"/>
      <c r="CA41" s="629"/>
      <c r="CB41" s="631"/>
      <c r="CD41" s="625" t="s">
        <v>325</v>
      </c>
      <c r="CE41" s="622"/>
      <c r="CF41" s="622"/>
      <c r="CG41" s="622"/>
      <c r="CH41" s="622"/>
      <c r="CI41" s="622"/>
      <c r="CJ41" s="622"/>
      <c r="CK41" s="622"/>
      <c r="CL41" s="622"/>
      <c r="CM41" s="622"/>
      <c r="CN41" s="622"/>
      <c r="CO41" s="622"/>
      <c r="CP41" s="622"/>
      <c r="CQ41" s="623"/>
      <c r="CR41" s="588" t="s">
        <v>211</v>
      </c>
      <c r="CS41" s="607"/>
      <c r="CT41" s="607"/>
      <c r="CU41" s="607"/>
      <c r="CV41" s="607"/>
      <c r="CW41" s="607"/>
      <c r="CX41" s="607"/>
      <c r="CY41" s="608"/>
      <c r="CZ41" s="591" t="s">
        <v>211</v>
      </c>
      <c r="DA41" s="609"/>
      <c r="DB41" s="609"/>
      <c r="DC41" s="610"/>
      <c r="DD41" s="594" t="s">
        <v>211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327</v>
      </c>
      <c r="CE42" s="586"/>
      <c r="CF42" s="586"/>
      <c r="CG42" s="586"/>
      <c r="CH42" s="586"/>
      <c r="CI42" s="586"/>
      <c r="CJ42" s="586"/>
      <c r="CK42" s="586"/>
      <c r="CL42" s="586"/>
      <c r="CM42" s="586"/>
      <c r="CN42" s="586"/>
      <c r="CO42" s="586"/>
      <c r="CP42" s="586"/>
      <c r="CQ42" s="587"/>
      <c r="CR42" s="588">
        <v>569019</v>
      </c>
      <c r="CS42" s="589"/>
      <c r="CT42" s="589"/>
      <c r="CU42" s="589"/>
      <c r="CV42" s="589"/>
      <c r="CW42" s="589"/>
      <c r="CX42" s="589"/>
      <c r="CY42" s="590"/>
      <c r="CZ42" s="591">
        <v>12.1</v>
      </c>
      <c r="DA42" s="592"/>
      <c r="DB42" s="592"/>
      <c r="DC42" s="593"/>
      <c r="DD42" s="594">
        <v>132810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329</v>
      </c>
      <c r="CE43" s="586"/>
      <c r="CF43" s="586"/>
      <c r="CG43" s="586"/>
      <c r="CH43" s="586"/>
      <c r="CI43" s="586"/>
      <c r="CJ43" s="586"/>
      <c r="CK43" s="586"/>
      <c r="CL43" s="586"/>
      <c r="CM43" s="586"/>
      <c r="CN43" s="586"/>
      <c r="CO43" s="586"/>
      <c r="CP43" s="586"/>
      <c r="CQ43" s="587"/>
      <c r="CR43" s="588">
        <v>4823</v>
      </c>
      <c r="CS43" s="607"/>
      <c r="CT43" s="607"/>
      <c r="CU43" s="607"/>
      <c r="CV43" s="607"/>
      <c r="CW43" s="607"/>
      <c r="CX43" s="607"/>
      <c r="CY43" s="608"/>
      <c r="CZ43" s="591">
        <v>0.1</v>
      </c>
      <c r="DA43" s="609"/>
      <c r="DB43" s="609"/>
      <c r="DC43" s="610"/>
      <c r="DD43" s="594">
        <v>4823</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330</v>
      </c>
      <c r="CD44" s="601" t="s">
        <v>283</v>
      </c>
      <c r="CE44" s="602"/>
      <c r="CF44" s="585" t="s">
        <v>331</v>
      </c>
      <c r="CG44" s="586"/>
      <c r="CH44" s="586"/>
      <c r="CI44" s="586"/>
      <c r="CJ44" s="586"/>
      <c r="CK44" s="586"/>
      <c r="CL44" s="586"/>
      <c r="CM44" s="586"/>
      <c r="CN44" s="586"/>
      <c r="CO44" s="586"/>
      <c r="CP44" s="586"/>
      <c r="CQ44" s="587"/>
      <c r="CR44" s="588">
        <v>569019</v>
      </c>
      <c r="CS44" s="589"/>
      <c r="CT44" s="589"/>
      <c r="CU44" s="589"/>
      <c r="CV44" s="589"/>
      <c r="CW44" s="589"/>
      <c r="CX44" s="589"/>
      <c r="CY44" s="590"/>
      <c r="CZ44" s="591">
        <v>12.1</v>
      </c>
      <c r="DA44" s="592"/>
      <c r="DB44" s="592"/>
      <c r="DC44" s="593"/>
      <c r="DD44" s="594">
        <v>132810</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332</v>
      </c>
      <c r="CG45" s="586"/>
      <c r="CH45" s="586"/>
      <c r="CI45" s="586"/>
      <c r="CJ45" s="586"/>
      <c r="CK45" s="586"/>
      <c r="CL45" s="586"/>
      <c r="CM45" s="586"/>
      <c r="CN45" s="586"/>
      <c r="CO45" s="586"/>
      <c r="CP45" s="586"/>
      <c r="CQ45" s="587"/>
      <c r="CR45" s="588">
        <v>291357</v>
      </c>
      <c r="CS45" s="607"/>
      <c r="CT45" s="607"/>
      <c r="CU45" s="607"/>
      <c r="CV45" s="607"/>
      <c r="CW45" s="607"/>
      <c r="CX45" s="607"/>
      <c r="CY45" s="608"/>
      <c r="CZ45" s="591">
        <v>6.2</v>
      </c>
      <c r="DA45" s="609"/>
      <c r="DB45" s="609"/>
      <c r="DC45" s="610"/>
      <c r="DD45" s="594">
        <v>6025</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333</v>
      </c>
      <c r="CG46" s="586"/>
      <c r="CH46" s="586"/>
      <c r="CI46" s="586"/>
      <c r="CJ46" s="586"/>
      <c r="CK46" s="586"/>
      <c r="CL46" s="586"/>
      <c r="CM46" s="586"/>
      <c r="CN46" s="586"/>
      <c r="CO46" s="586"/>
      <c r="CP46" s="586"/>
      <c r="CQ46" s="587"/>
      <c r="CR46" s="588">
        <v>256044</v>
      </c>
      <c r="CS46" s="589"/>
      <c r="CT46" s="589"/>
      <c r="CU46" s="589"/>
      <c r="CV46" s="589"/>
      <c r="CW46" s="589"/>
      <c r="CX46" s="589"/>
      <c r="CY46" s="590"/>
      <c r="CZ46" s="591">
        <v>5.5</v>
      </c>
      <c r="DA46" s="592"/>
      <c r="DB46" s="592"/>
      <c r="DC46" s="593"/>
      <c r="DD46" s="594">
        <v>111567</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334</v>
      </c>
      <c r="CG47" s="586"/>
      <c r="CH47" s="586"/>
      <c r="CI47" s="586"/>
      <c r="CJ47" s="586"/>
      <c r="CK47" s="586"/>
      <c r="CL47" s="586"/>
      <c r="CM47" s="586"/>
      <c r="CN47" s="586"/>
      <c r="CO47" s="586"/>
      <c r="CP47" s="586"/>
      <c r="CQ47" s="587"/>
      <c r="CR47" s="588" t="s">
        <v>117</v>
      </c>
      <c r="CS47" s="607"/>
      <c r="CT47" s="607"/>
      <c r="CU47" s="607"/>
      <c r="CV47" s="607"/>
      <c r="CW47" s="607"/>
      <c r="CX47" s="607"/>
      <c r="CY47" s="608"/>
      <c r="CZ47" s="591" t="s">
        <v>117</v>
      </c>
      <c r="DA47" s="609"/>
      <c r="DB47" s="609"/>
      <c r="DC47" s="610"/>
      <c r="DD47" s="594" t="s">
        <v>117</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335</v>
      </c>
      <c r="CG48" s="586"/>
      <c r="CH48" s="586"/>
      <c r="CI48" s="586"/>
      <c r="CJ48" s="586"/>
      <c r="CK48" s="586"/>
      <c r="CL48" s="586"/>
      <c r="CM48" s="586"/>
      <c r="CN48" s="586"/>
      <c r="CO48" s="586"/>
      <c r="CP48" s="586"/>
      <c r="CQ48" s="587"/>
      <c r="CR48" s="588" t="s">
        <v>117</v>
      </c>
      <c r="CS48" s="589"/>
      <c r="CT48" s="589"/>
      <c r="CU48" s="589"/>
      <c r="CV48" s="589"/>
      <c r="CW48" s="589"/>
      <c r="CX48" s="589"/>
      <c r="CY48" s="590"/>
      <c r="CZ48" s="591" t="s">
        <v>117</v>
      </c>
      <c r="DA48" s="592"/>
      <c r="DB48" s="592"/>
      <c r="DC48" s="593"/>
      <c r="DD48" s="594" t="s">
        <v>117</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336</v>
      </c>
      <c r="CE49" s="570"/>
      <c r="CF49" s="570"/>
      <c r="CG49" s="570"/>
      <c r="CH49" s="570"/>
      <c r="CI49" s="570"/>
      <c r="CJ49" s="570"/>
      <c r="CK49" s="570"/>
      <c r="CL49" s="570"/>
      <c r="CM49" s="570"/>
      <c r="CN49" s="570"/>
      <c r="CO49" s="570"/>
      <c r="CP49" s="570"/>
      <c r="CQ49" s="571"/>
      <c r="CR49" s="572">
        <v>4692305</v>
      </c>
      <c r="CS49" s="573"/>
      <c r="CT49" s="573"/>
      <c r="CU49" s="573"/>
      <c r="CV49" s="573"/>
      <c r="CW49" s="573"/>
      <c r="CX49" s="573"/>
      <c r="CY49" s="574"/>
      <c r="CZ49" s="575">
        <v>100</v>
      </c>
      <c r="DA49" s="576"/>
      <c r="DB49" s="576"/>
      <c r="DC49" s="577"/>
      <c r="DD49" s="578">
        <v>3317100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338</v>
      </c>
      <c r="DK2" s="1107"/>
      <c r="DL2" s="1107"/>
      <c r="DM2" s="1107"/>
      <c r="DN2" s="1107"/>
      <c r="DO2" s="1108"/>
      <c r="DP2" s="200"/>
      <c r="DQ2" s="1106" t="s">
        <v>339</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340</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342</v>
      </c>
      <c r="B5" s="992"/>
      <c r="C5" s="992"/>
      <c r="D5" s="992"/>
      <c r="E5" s="992"/>
      <c r="F5" s="992"/>
      <c r="G5" s="992"/>
      <c r="H5" s="992"/>
      <c r="I5" s="992"/>
      <c r="J5" s="992"/>
      <c r="K5" s="992"/>
      <c r="L5" s="992"/>
      <c r="M5" s="992"/>
      <c r="N5" s="992"/>
      <c r="O5" s="992"/>
      <c r="P5" s="993"/>
      <c r="Q5" s="997" t="s">
        <v>343</v>
      </c>
      <c r="R5" s="998"/>
      <c r="S5" s="998"/>
      <c r="T5" s="998"/>
      <c r="U5" s="999"/>
      <c r="V5" s="997" t="s">
        <v>344</v>
      </c>
      <c r="W5" s="998"/>
      <c r="X5" s="998"/>
      <c r="Y5" s="998"/>
      <c r="Z5" s="999"/>
      <c r="AA5" s="997" t="s">
        <v>345</v>
      </c>
      <c r="AB5" s="998"/>
      <c r="AC5" s="998"/>
      <c r="AD5" s="998"/>
      <c r="AE5" s="998"/>
      <c r="AF5" s="1109" t="s">
        <v>346</v>
      </c>
      <c r="AG5" s="998"/>
      <c r="AH5" s="998"/>
      <c r="AI5" s="998"/>
      <c r="AJ5" s="1013"/>
      <c r="AK5" s="998" t="s">
        <v>347</v>
      </c>
      <c r="AL5" s="998"/>
      <c r="AM5" s="998"/>
      <c r="AN5" s="998"/>
      <c r="AO5" s="999"/>
      <c r="AP5" s="997" t="s">
        <v>348</v>
      </c>
      <c r="AQ5" s="998"/>
      <c r="AR5" s="998"/>
      <c r="AS5" s="998"/>
      <c r="AT5" s="999"/>
      <c r="AU5" s="997" t="s">
        <v>349</v>
      </c>
      <c r="AV5" s="998"/>
      <c r="AW5" s="998"/>
      <c r="AX5" s="998"/>
      <c r="AY5" s="1013"/>
      <c r="AZ5" s="207"/>
      <c r="BA5" s="207"/>
      <c r="BB5" s="207"/>
      <c r="BC5" s="207"/>
      <c r="BD5" s="207"/>
      <c r="BE5" s="208"/>
      <c r="BF5" s="208"/>
      <c r="BG5" s="208"/>
      <c r="BH5" s="208"/>
      <c r="BI5" s="208"/>
      <c r="BJ5" s="208"/>
      <c r="BK5" s="208"/>
      <c r="BL5" s="208"/>
      <c r="BM5" s="208"/>
      <c r="BN5" s="208"/>
      <c r="BO5" s="208"/>
      <c r="BP5" s="208"/>
      <c r="BQ5" s="991" t="s">
        <v>350</v>
      </c>
      <c r="BR5" s="992"/>
      <c r="BS5" s="992"/>
      <c r="BT5" s="992"/>
      <c r="BU5" s="992"/>
      <c r="BV5" s="992"/>
      <c r="BW5" s="992"/>
      <c r="BX5" s="992"/>
      <c r="BY5" s="992"/>
      <c r="BZ5" s="992"/>
      <c r="CA5" s="992"/>
      <c r="CB5" s="992"/>
      <c r="CC5" s="992"/>
      <c r="CD5" s="992"/>
      <c r="CE5" s="992"/>
      <c r="CF5" s="992"/>
      <c r="CG5" s="993"/>
      <c r="CH5" s="997" t="s">
        <v>351</v>
      </c>
      <c r="CI5" s="998"/>
      <c r="CJ5" s="998"/>
      <c r="CK5" s="998"/>
      <c r="CL5" s="999"/>
      <c r="CM5" s="997" t="s">
        <v>352</v>
      </c>
      <c r="CN5" s="998"/>
      <c r="CO5" s="998"/>
      <c r="CP5" s="998"/>
      <c r="CQ5" s="999"/>
      <c r="CR5" s="997" t="s">
        <v>353</v>
      </c>
      <c r="CS5" s="998"/>
      <c r="CT5" s="998"/>
      <c r="CU5" s="998"/>
      <c r="CV5" s="999"/>
      <c r="CW5" s="997" t="s">
        <v>354</v>
      </c>
      <c r="CX5" s="998"/>
      <c r="CY5" s="998"/>
      <c r="CZ5" s="998"/>
      <c r="DA5" s="999"/>
      <c r="DB5" s="997" t="s">
        <v>355</v>
      </c>
      <c r="DC5" s="998"/>
      <c r="DD5" s="998"/>
      <c r="DE5" s="998"/>
      <c r="DF5" s="999"/>
      <c r="DG5" s="1094" t="s">
        <v>356</v>
      </c>
      <c r="DH5" s="1095"/>
      <c r="DI5" s="1095"/>
      <c r="DJ5" s="1095"/>
      <c r="DK5" s="1096"/>
      <c r="DL5" s="1094" t="s">
        <v>357</v>
      </c>
      <c r="DM5" s="1095"/>
      <c r="DN5" s="1095"/>
      <c r="DO5" s="1095"/>
      <c r="DP5" s="1096"/>
      <c r="DQ5" s="997" t="s">
        <v>358</v>
      </c>
      <c r="DR5" s="998"/>
      <c r="DS5" s="998"/>
      <c r="DT5" s="998"/>
      <c r="DU5" s="999"/>
      <c r="DV5" s="997" t="s">
        <v>349</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359</v>
      </c>
      <c r="C7" s="1047"/>
      <c r="D7" s="1047"/>
      <c r="E7" s="1047"/>
      <c r="F7" s="1047"/>
      <c r="G7" s="1047"/>
      <c r="H7" s="1047"/>
      <c r="I7" s="1047"/>
      <c r="J7" s="1047"/>
      <c r="K7" s="1047"/>
      <c r="L7" s="1047"/>
      <c r="M7" s="1047"/>
      <c r="N7" s="1047"/>
      <c r="O7" s="1047"/>
      <c r="P7" s="1048"/>
      <c r="Q7" s="1100">
        <v>4894</v>
      </c>
      <c r="R7" s="1101"/>
      <c r="S7" s="1101"/>
      <c r="T7" s="1101"/>
      <c r="U7" s="1101"/>
      <c r="V7" s="1101">
        <v>4694</v>
      </c>
      <c r="W7" s="1101"/>
      <c r="X7" s="1101"/>
      <c r="Y7" s="1101"/>
      <c r="Z7" s="1101"/>
      <c r="AA7" s="1101">
        <v>201</v>
      </c>
      <c r="AB7" s="1101"/>
      <c r="AC7" s="1101"/>
      <c r="AD7" s="1101"/>
      <c r="AE7" s="1102"/>
      <c r="AF7" s="1103">
        <v>152</v>
      </c>
      <c r="AG7" s="1104"/>
      <c r="AH7" s="1104"/>
      <c r="AI7" s="1104"/>
      <c r="AJ7" s="1105"/>
      <c r="AK7" s="1087">
        <v>129</v>
      </c>
      <c r="AL7" s="1088"/>
      <c r="AM7" s="1088"/>
      <c r="AN7" s="1088"/>
      <c r="AO7" s="1088"/>
      <c r="AP7" s="1088">
        <v>4325</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360</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361</v>
      </c>
      <c r="B23" s="940" t="s">
        <v>362</v>
      </c>
      <c r="C23" s="941"/>
      <c r="D23" s="941"/>
      <c r="E23" s="941"/>
      <c r="F23" s="941"/>
      <c r="G23" s="941"/>
      <c r="H23" s="941"/>
      <c r="I23" s="941"/>
      <c r="J23" s="941"/>
      <c r="K23" s="941"/>
      <c r="L23" s="941"/>
      <c r="M23" s="941"/>
      <c r="N23" s="941"/>
      <c r="O23" s="941"/>
      <c r="P23" s="942"/>
      <c r="Q23" s="1064">
        <v>4893</v>
      </c>
      <c r="R23" s="1065"/>
      <c r="S23" s="1065"/>
      <c r="T23" s="1065"/>
      <c r="U23" s="1065"/>
      <c r="V23" s="1065">
        <v>4692</v>
      </c>
      <c r="W23" s="1065"/>
      <c r="X23" s="1065"/>
      <c r="Y23" s="1065"/>
      <c r="Z23" s="1065"/>
      <c r="AA23" s="1065">
        <v>201</v>
      </c>
      <c r="AB23" s="1065"/>
      <c r="AC23" s="1065"/>
      <c r="AD23" s="1065"/>
      <c r="AE23" s="1066"/>
      <c r="AF23" s="1067">
        <v>152</v>
      </c>
      <c r="AG23" s="1065"/>
      <c r="AH23" s="1065"/>
      <c r="AI23" s="1065"/>
      <c r="AJ23" s="1068"/>
      <c r="AK23" s="1069"/>
      <c r="AL23" s="1070"/>
      <c r="AM23" s="1070"/>
      <c r="AN23" s="1070"/>
      <c r="AO23" s="1070"/>
      <c r="AP23" s="1065">
        <v>4325</v>
      </c>
      <c r="AQ23" s="1065"/>
      <c r="AR23" s="1065"/>
      <c r="AS23" s="1065"/>
      <c r="AT23" s="1065"/>
      <c r="AU23" s="1071"/>
      <c r="AV23" s="1071"/>
      <c r="AW23" s="1071"/>
      <c r="AX23" s="1071"/>
      <c r="AY23" s="1072"/>
      <c r="AZ23" s="1061" t="s">
        <v>107</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363</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364</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342</v>
      </c>
      <c r="B26" s="992"/>
      <c r="C26" s="992"/>
      <c r="D26" s="992"/>
      <c r="E26" s="992"/>
      <c r="F26" s="992"/>
      <c r="G26" s="992"/>
      <c r="H26" s="992"/>
      <c r="I26" s="992"/>
      <c r="J26" s="992"/>
      <c r="K26" s="992"/>
      <c r="L26" s="992"/>
      <c r="M26" s="992"/>
      <c r="N26" s="992"/>
      <c r="O26" s="992"/>
      <c r="P26" s="993"/>
      <c r="Q26" s="997" t="s">
        <v>365</v>
      </c>
      <c r="R26" s="998"/>
      <c r="S26" s="998"/>
      <c r="T26" s="998"/>
      <c r="U26" s="999"/>
      <c r="V26" s="997" t="s">
        <v>366</v>
      </c>
      <c r="W26" s="998"/>
      <c r="X26" s="998"/>
      <c r="Y26" s="998"/>
      <c r="Z26" s="999"/>
      <c r="AA26" s="997" t="s">
        <v>367</v>
      </c>
      <c r="AB26" s="998"/>
      <c r="AC26" s="998"/>
      <c r="AD26" s="998"/>
      <c r="AE26" s="998"/>
      <c r="AF26" s="1055" t="s">
        <v>368</v>
      </c>
      <c r="AG26" s="1004"/>
      <c r="AH26" s="1004"/>
      <c r="AI26" s="1004"/>
      <c r="AJ26" s="1056"/>
      <c r="AK26" s="998" t="s">
        <v>369</v>
      </c>
      <c r="AL26" s="998"/>
      <c r="AM26" s="998"/>
      <c r="AN26" s="998"/>
      <c r="AO26" s="999"/>
      <c r="AP26" s="997" t="s">
        <v>370</v>
      </c>
      <c r="AQ26" s="998"/>
      <c r="AR26" s="998"/>
      <c r="AS26" s="998"/>
      <c r="AT26" s="999"/>
      <c r="AU26" s="997" t="s">
        <v>371</v>
      </c>
      <c r="AV26" s="998"/>
      <c r="AW26" s="998"/>
      <c r="AX26" s="998"/>
      <c r="AY26" s="999"/>
      <c r="AZ26" s="997" t="s">
        <v>372</v>
      </c>
      <c r="BA26" s="998"/>
      <c r="BB26" s="998"/>
      <c r="BC26" s="998"/>
      <c r="BD26" s="999"/>
      <c r="BE26" s="997" t="s">
        <v>349</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373</v>
      </c>
      <c r="C28" s="1047"/>
      <c r="D28" s="1047"/>
      <c r="E28" s="1047"/>
      <c r="F28" s="1047"/>
      <c r="G28" s="1047"/>
      <c r="H28" s="1047"/>
      <c r="I28" s="1047"/>
      <c r="J28" s="1047"/>
      <c r="K28" s="1047"/>
      <c r="L28" s="1047"/>
      <c r="M28" s="1047"/>
      <c r="N28" s="1047"/>
      <c r="O28" s="1047"/>
      <c r="P28" s="1048"/>
      <c r="Q28" s="1049">
        <v>1745</v>
      </c>
      <c r="R28" s="1050"/>
      <c r="S28" s="1050"/>
      <c r="T28" s="1050"/>
      <c r="U28" s="1050"/>
      <c r="V28" s="1050">
        <v>1632</v>
      </c>
      <c r="W28" s="1050"/>
      <c r="X28" s="1050"/>
      <c r="Y28" s="1050"/>
      <c r="Z28" s="1050"/>
      <c r="AA28" s="1050">
        <v>113</v>
      </c>
      <c r="AB28" s="1050"/>
      <c r="AC28" s="1050"/>
      <c r="AD28" s="1050"/>
      <c r="AE28" s="1051"/>
      <c r="AF28" s="1052">
        <v>113</v>
      </c>
      <c r="AG28" s="1050"/>
      <c r="AH28" s="1050"/>
      <c r="AI28" s="1050"/>
      <c r="AJ28" s="1053"/>
      <c r="AK28" s="1054">
        <v>90</v>
      </c>
      <c r="AL28" s="1042"/>
      <c r="AM28" s="1042"/>
      <c r="AN28" s="1042"/>
      <c r="AO28" s="1042"/>
      <c r="AP28" s="1042" t="s">
        <v>547</v>
      </c>
      <c r="AQ28" s="1042"/>
      <c r="AR28" s="1042"/>
      <c r="AS28" s="1042"/>
      <c r="AT28" s="1042"/>
      <c r="AU28" s="1042" t="s">
        <v>547</v>
      </c>
      <c r="AV28" s="1042"/>
      <c r="AW28" s="1042"/>
      <c r="AX28" s="1042"/>
      <c r="AY28" s="1042"/>
      <c r="AZ28" s="1043" t="s">
        <v>547</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374</v>
      </c>
      <c r="C29" s="1034"/>
      <c r="D29" s="1034"/>
      <c r="E29" s="1034"/>
      <c r="F29" s="1034"/>
      <c r="G29" s="1034"/>
      <c r="H29" s="1034"/>
      <c r="I29" s="1034"/>
      <c r="J29" s="1034"/>
      <c r="K29" s="1034"/>
      <c r="L29" s="1034"/>
      <c r="M29" s="1034"/>
      <c r="N29" s="1034"/>
      <c r="O29" s="1034"/>
      <c r="P29" s="1035"/>
      <c r="Q29" s="1039">
        <v>1072</v>
      </c>
      <c r="R29" s="1040"/>
      <c r="S29" s="1040"/>
      <c r="T29" s="1040"/>
      <c r="U29" s="1040"/>
      <c r="V29" s="1040">
        <v>1012</v>
      </c>
      <c r="W29" s="1040"/>
      <c r="X29" s="1040"/>
      <c r="Y29" s="1040"/>
      <c r="Z29" s="1040"/>
      <c r="AA29" s="1040">
        <v>59</v>
      </c>
      <c r="AB29" s="1040"/>
      <c r="AC29" s="1040"/>
      <c r="AD29" s="1040"/>
      <c r="AE29" s="1041"/>
      <c r="AF29" s="1015">
        <v>59</v>
      </c>
      <c r="AG29" s="1016"/>
      <c r="AH29" s="1016"/>
      <c r="AI29" s="1016"/>
      <c r="AJ29" s="1017"/>
      <c r="AK29" s="976">
        <v>154</v>
      </c>
      <c r="AL29" s="967"/>
      <c r="AM29" s="967"/>
      <c r="AN29" s="967"/>
      <c r="AO29" s="967"/>
      <c r="AP29" s="967" t="s">
        <v>547</v>
      </c>
      <c r="AQ29" s="967"/>
      <c r="AR29" s="967"/>
      <c r="AS29" s="967"/>
      <c r="AT29" s="967"/>
      <c r="AU29" s="967" t="s">
        <v>547</v>
      </c>
      <c r="AV29" s="967"/>
      <c r="AW29" s="967"/>
      <c r="AX29" s="967"/>
      <c r="AY29" s="967"/>
      <c r="AZ29" s="1038" t="s">
        <v>547</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375</v>
      </c>
      <c r="C30" s="1034"/>
      <c r="D30" s="1034"/>
      <c r="E30" s="1034"/>
      <c r="F30" s="1034"/>
      <c r="G30" s="1034"/>
      <c r="H30" s="1034"/>
      <c r="I30" s="1034"/>
      <c r="J30" s="1034"/>
      <c r="K30" s="1034"/>
      <c r="L30" s="1034"/>
      <c r="M30" s="1034"/>
      <c r="N30" s="1034"/>
      <c r="O30" s="1034"/>
      <c r="P30" s="1035"/>
      <c r="Q30" s="1039">
        <v>154</v>
      </c>
      <c r="R30" s="1040"/>
      <c r="S30" s="1040"/>
      <c r="T30" s="1040"/>
      <c r="U30" s="1040"/>
      <c r="V30" s="1040">
        <v>154</v>
      </c>
      <c r="W30" s="1040"/>
      <c r="X30" s="1040"/>
      <c r="Y30" s="1040"/>
      <c r="Z30" s="1040"/>
      <c r="AA30" s="1040" t="s">
        <v>542</v>
      </c>
      <c r="AB30" s="1040"/>
      <c r="AC30" s="1040"/>
      <c r="AD30" s="1040"/>
      <c r="AE30" s="1041"/>
      <c r="AF30" s="1015" t="s">
        <v>107</v>
      </c>
      <c r="AG30" s="1016"/>
      <c r="AH30" s="1016"/>
      <c r="AI30" s="1016"/>
      <c r="AJ30" s="1017"/>
      <c r="AK30" s="976">
        <v>37</v>
      </c>
      <c r="AL30" s="967"/>
      <c r="AM30" s="967"/>
      <c r="AN30" s="967"/>
      <c r="AO30" s="967"/>
      <c r="AP30" s="967" t="s">
        <v>547</v>
      </c>
      <c r="AQ30" s="967"/>
      <c r="AR30" s="967"/>
      <c r="AS30" s="967"/>
      <c r="AT30" s="967"/>
      <c r="AU30" s="967" t="s">
        <v>547</v>
      </c>
      <c r="AV30" s="967"/>
      <c r="AW30" s="967"/>
      <c r="AX30" s="967"/>
      <c r="AY30" s="967"/>
      <c r="AZ30" s="1038" t="s">
        <v>548</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376</v>
      </c>
      <c r="C31" s="1034"/>
      <c r="D31" s="1034"/>
      <c r="E31" s="1034"/>
      <c r="F31" s="1034"/>
      <c r="G31" s="1034"/>
      <c r="H31" s="1034"/>
      <c r="I31" s="1034"/>
      <c r="J31" s="1034"/>
      <c r="K31" s="1034"/>
      <c r="L31" s="1034"/>
      <c r="M31" s="1034"/>
      <c r="N31" s="1034"/>
      <c r="O31" s="1034"/>
      <c r="P31" s="1035"/>
      <c r="Q31" s="1039">
        <v>10</v>
      </c>
      <c r="R31" s="1040"/>
      <c r="S31" s="1040"/>
      <c r="T31" s="1040"/>
      <c r="U31" s="1040"/>
      <c r="V31" s="1040">
        <v>10</v>
      </c>
      <c r="W31" s="1040"/>
      <c r="X31" s="1040"/>
      <c r="Y31" s="1040"/>
      <c r="Z31" s="1040"/>
      <c r="AA31" s="1040" t="s">
        <v>542</v>
      </c>
      <c r="AB31" s="1040"/>
      <c r="AC31" s="1040"/>
      <c r="AD31" s="1040"/>
      <c r="AE31" s="1041"/>
      <c r="AF31" s="1015" t="s">
        <v>107</v>
      </c>
      <c r="AG31" s="1016"/>
      <c r="AH31" s="1016"/>
      <c r="AI31" s="1016"/>
      <c r="AJ31" s="1017"/>
      <c r="AK31" s="976">
        <v>4</v>
      </c>
      <c r="AL31" s="967"/>
      <c r="AM31" s="967"/>
      <c r="AN31" s="967"/>
      <c r="AO31" s="967"/>
      <c r="AP31" s="967" t="s">
        <v>547</v>
      </c>
      <c r="AQ31" s="967"/>
      <c r="AR31" s="967"/>
      <c r="AS31" s="967"/>
      <c r="AT31" s="967"/>
      <c r="AU31" s="967" t="s">
        <v>547</v>
      </c>
      <c r="AV31" s="967"/>
      <c r="AW31" s="967"/>
      <c r="AX31" s="967"/>
      <c r="AY31" s="967"/>
      <c r="AZ31" s="1038" t="s">
        <v>547</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377</v>
      </c>
      <c r="C32" s="1034"/>
      <c r="D32" s="1034"/>
      <c r="E32" s="1034"/>
      <c r="F32" s="1034"/>
      <c r="G32" s="1034"/>
      <c r="H32" s="1034"/>
      <c r="I32" s="1034"/>
      <c r="J32" s="1034"/>
      <c r="K32" s="1034"/>
      <c r="L32" s="1034"/>
      <c r="M32" s="1034"/>
      <c r="N32" s="1034"/>
      <c r="O32" s="1034"/>
      <c r="P32" s="1035"/>
      <c r="Q32" s="1039">
        <v>157</v>
      </c>
      <c r="R32" s="1040"/>
      <c r="S32" s="1040"/>
      <c r="T32" s="1040"/>
      <c r="U32" s="1040"/>
      <c r="V32" s="1040">
        <v>147</v>
      </c>
      <c r="W32" s="1040"/>
      <c r="X32" s="1040"/>
      <c r="Y32" s="1040"/>
      <c r="Z32" s="1040"/>
      <c r="AA32" s="1040">
        <v>10</v>
      </c>
      <c r="AB32" s="1040"/>
      <c r="AC32" s="1040"/>
      <c r="AD32" s="1040"/>
      <c r="AE32" s="1041"/>
      <c r="AF32" s="1015">
        <v>133</v>
      </c>
      <c r="AG32" s="1016"/>
      <c r="AH32" s="1016"/>
      <c r="AI32" s="1016"/>
      <c r="AJ32" s="1017"/>
      <c r="AK32" s="976">
        <v>0</v>
      </c>
      <c r="AL32" s="967"/>
      <c r="AM32" s="967"/>
      <c r="AN32" s="967"/>
      <c r="AO32" s="967"/>
      <c r="AP32" s="967">
        <v>256</v>
      </c>
      <c r="AQ32" s="967"/>
      <c r="AR32" s="967"/>
      <c r="AS32" s="967"/>
      <c r="AT32" s="967"/>
      <c r="AU32" s="967" t="s">
        <v>547</v>
      </c>
      <c r="AV32" s="967"/>
      <c r="AW32" s="967"/>
      <c r="AX32" s="967"/>
      <c r="AY32" s="967"/>
      <c r="AZ32" s="1038" t="s">
        <v>543</v>
      </c>
      <c r="BA32" s="1038"/>
      <c r="BB32" s="1038"/>
      <c r="BC32" s="1038"/>
      <c r="BD32" s="1038"/>
      <c r="BE32" s="1028" t="s">
        <v>378</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379</v>
      </c>
      <c r="C33" s="1034"/>
      <c r="D33" s="1034"/>
      <c r="E33" s="1034"/>
      <c r="F33" s="1034"/>
      <c r="G33" s="1034"/>
      <c r="H33" s="1034"/>
      <c r="I33" s="1034"/>
      <c r="J33" s="1034"/>
      <c r="K33" s="1034"/>
      <c r="L33" s="1034"/>
      <c r="M33" s="1034"/>
      <c r="N33" s="1034"/>
      <c r="O33" s="1034"/>
      <c r="P33" s="1035"/>
      <c r="Q33" s="1039">
        <v>579</v>
      </c>
      <c r="R33" s="1040"/>
      <c r="S33" s="1040"/>
      <c r="T33" s="1040"/>
      <c r="U33" s="1040"/>
      <c r="V33" s="1040">
        <v>554</v>
      </c>
      <c r="W33" s="1040"/>
      <c r="X33" s="1040"/>
      <c r="Y33" s="1040"/>
      <c r="Z33" s="1040"/>
      <c r="AA33" s="1040">
        <v>25</v>
      </c>
      <c r="AB33" s="1040"/>
      <c r="AC33" s="1040"/>
      <c r="AD33" s="1040"/>
      <c r="AE33" s="1041"/>
      <c r="AF33" s="1015">
        <v>22</v>
      </c>
      <c r="AG33" s="1016"/>
      <c r="AH33" s="1016"/>
      <c r="AI33" s="1016"/>
      <c r="AJ33" s="1017"/>
      <c r="AK33" s="976">
        <v>270</v>
      </c>
      <c r="AL33" s="967"/>
      <c r="AM33" s="967"/>
      <c r="AN33" s="967"/>
      <c r="AO33" s="967"/>
      <c r="AP33" s="967">
        <v>2424</v>
      </c>
      <c r="AQ33" s="967"/>
      <c r="AR33" s="967"/>
      <c r="AS33" s="967"/>
      <c r="AT33" s="967"/>
      <c r="AU33" s="967">
        <v>1663</v>
      </c>
      <c r="AV33" s="967"/>
      <c r="AW33" s="967"/>
      <c r="AX33" s="967"/>
      <c r="AY33" s="967"/>
      <c r="AZ33" s="1038" t="s">
        <v>543</v>
      </c>
      <c r="BA33" s="1038"/>
      <c r="BB33" s="1038"/>
      <c r="BC33" s="1038"/>
      <c r="BD33" s="1038"/>
      <c r="BE33" s="1028" t="s">
        <v>380</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381</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361</v>
      </c>
      <c r="B63" s="940" t="s">
        <v>382</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328</v>
      </c>
      <c r="AG63" s="955"/>
      <c r="AH63" s="955"/>
      <c r="AI63" s="955"/>
      <c r="AJ63" s="1026"/>
      <c r="AK63" s="1027"/>
      <c r="AL63" s="959"/>
      <c r="AM63" s="959"/>
      <c r="AN63" s="959"/>
      <c r="AO63" s="959"/>
      <c r="AP63" s="955">
        <v>2680</v>
      </c>
      <c r="AQ63" s="955"/>
      <c r="AR63" s="955"/>
      <c r="AS63" s="955"/>
      <c r="AT63" s="955"/>
      <c r="AU63" s="955">
        <v>1663</v>
      </c>
      <c r="AV63" s="955"/>
      <c r="AW63" s="955"/>
      <c r="AX63" s="955"/>
      <c r="AY63" s="955"/>
      <c r="AZ63" s="1021"/>
      <c r="BA63" s="1021"/>
      <c r="BB63" s="1021"/>
      <c r="BC63" s="1021"/>
      <c r="BD63" s="1021"/>
      <c r="BE63" s="956"/>
      <c r="BF63" s="956"/>
      <c r="BG63" s="956"/>
      <c r="BH63" s="956"/>
      <c r="BI63" s="957"/>
      <c r="BJ63" s="1022" t="s">
        <v>107</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384</v>
      </c>
      <c r="B66" s="992"/>
      <c r="C66" s="992"/>
      <c r="D66" s="992"/>
      <c r="E66" s="992"/>
      <c r="F66" s="992"/>
      <c r="G66" s="992"/>
      <c r="H66" s="992"/>
      <c r="I66" s="992"/>
      <c r="J66" s="992"/>
      <c r="K66" s="992"/>
      <c r="L66" s="992"/>
      <c r="M66" s="992"/>
      <c r="N66" s="992"/>
      <c r="O66" s="992"/>
      <c r="P66" s="993"/>
      <c r="Q66" s="997" t="s">
        <v>365</v>
      </c>
      <c r="R66" s="998"/>
      <c r="S66" s="998"/>
      <c r="T66" s="998"/>
      <c r="U66" s="999"/>
      <c r="V66" s="997" t="s">
        <v>366</v>
      </c>
      <c r="W66" s="998"/>
      <c r="X66" s="998"/>
      <c r="Y66" s="998"/>
      <c r="Z66" s="999"/>
      <c r="AA66" s="997" t="s">
        <v>367</v>
      </c>
      <c r="AB66" s="998"/>
      <c r="AC66" s="998"/>
      <c r="AD66" s="998"/>
      <c r="AE66" s="999"/>
      <c r="AF66" s="1003" t="s">
        <v>368</v>
      </c>
      <c r="AG66" s="1004"/>
      <c r="AH66" s="1004"/>
      <c r="AI66" s="1004"/>
      <c r="AJ66" s="1005"/>
      <c r="AK66" s="997" t="s">
        <v>369</v>
      </c>
      <c r="AL66" s="992"/>
      <c r="AM66" s="992"/>
      <c r="AN66" s="992"/>
      <c r="AO66" s="993"/>
      <c r="AP66" s="997" t="s">
        <v>370</v>
      </c>
      <c r="AQ66" s="998"/>
      <c r="AR66" s="998"/>
      <c r="AS66" s="998"/>
      <c r="AT66" s="999"/>
      <c r="AU66" s="997" t="s">
        <v>385</v>
      </c>
      <c r="AV66" s="998"/>
      <c r="AW66" s="998"/>
      <c r="AX66" s="998"/>
      <c r="AY66" s="999"/>
      <c r="AZ66" s="997" t="s">
        <v>349</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545</v>
      </c>
      <c r="C68" s="982"/>
      <c r="D68" s="982"/>
      <c r="E68" s="982"/>
      <c r="F68" s="982"/>
      <c r="G68" s="982"/>
      <c r="H68" s="982"/>
      <c r="I68" s="982"/>
      <c r="J68" s="982"/>
      <c r="K68" s="982"/>
      <c r="L68" s="982"/>
      <c r="M68" s="982"/>
      <c r="N68" s="982"/>
      <c r="O68" s="982"/>
      <c r="P68" s="983"/>
      <c r="Q68" s="984">
        <v>169</v>
      </c>
      <c r="R68" s="978"/>
      <c r="S68" s="978"/>
      <c r="T68" s="978"/>
      <c r="U68" s="978"/>
      <c r="V68" s="978">
        <v>95</v>
      </c>
      <c r="W68" s="978"/>
      <c r="X68" s="978"/>
      <c r="Y68" s="978"/>
      <c r="Z68" s="978"/>
      <c r="AA68" s="978">
        <v>141</v>
      </c>
      <c r="AB68" s="978"/>
      <c r="AC68" s="978"/>
      <c r="AD68" s="978"/>
      <c r="AE68" s="978"/>
      <c r="AF68" s="978">
        <v>141</v>
      </c>
      <c r="AG68" s="978"/>
      <c r="AH68" s="978"/>
      <c r="AI68" s="978"/>
      <c r="AJ68" s="978"/>
      <c r="AK68" s="978" t="s">
        <v>544</v>
      </c>
      <c r="AL68" s="978"/>
      <c r="AM68" s="978"/>
      <c r="AN68" s="978"/>
      <c r="AO68" s="978"/>
      <c r="AP68" s="978" t="s">
        <v>543</v>
      </c>
      <c r="AQ68" s="978"/>
      <c r="AR68" s="978"/>
      <c r="AS68" s="978"/>
      <c r="AT68" s="978"/>
      <c r="AU68" s="978" t="s">
        <v>543</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529</v>
      </c>
      <c r="C69" s="971"/>
      <c r="D69" s="971"/>
      <c r="E69" s="971"/>
      <c r="F69" s="971"/>
      <c r="G69" s="971"/>
      <c r="H69" s="971"/>
      <c r="I69" s="971"/>
      <c r="J69" s="971"/>
      <c r="K69" s="971"/>
      <c r="L69" s="971"/>
      <c r="M69" s="971"/>
      <c r="N69" s="971"/>
      <c r="O69" s="971"/>
      <c r="P69" s="972"/>
      <c r="Q69" s="973">
        <v>34</v>
      </c>
      <c r="R69" s="967"/>
      <c r="S69" s="967"/>
      <c r="T69" s="967"/>
      <c r="U69" s="967"/>
      <c r="V69" s="967">
        <v>28</v>
      </c>
      <c r="W69" s="967"/>
      <c r="X69" s="967"/>
      <c r="Y69" s="967"/>
      <c r="Z69" s="967"/>
      <c r="AA69" s="967">
        <v>6</v>
      </c>
      <c r="AB69" s="967"/>
      <c r="AC69" s="967"/>
      <c r="AD69" s="967"/>
      <c r="AE69" s="967"/>
      <c r="AF69" s="967">
        <v>6</v>
      </c>
      <c r="AG69" s="967"/>
      <c r="AH69" s="967"/>
      <c r="AI69" s="967"/>
      <c r="AJ69" s="967"/>
      <c r="AK69" s="967" t="s">
        <v>544</v>
      </c>
      <c r="AL69" s="967"/>
      <c r="AM69" s="967"/>
      <c r="AN69" s="967"/>
      <c r="AO69" s="967"/>
      <c r="AP69" s="967" t="s">
        <v>543</v>
      </c>
      <c r="AQ69" s="967"/>
      <c r="AR69" s="967"/>
      <c r="AS69" s="967"/>
      <c r="AT69" s="967"/>
      <c r="AU69" s="967" t="s">
        <v>543</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530</v>
      </c>
      <c r="C70" s="971"/>
      <c r="D70" s="971"/>
      <c r="E70" s="971"/>
      <c r="F70" s="971"/>
      <c r="G70" s="971"/>
      <c r="H70" s="971"/>
      <c r="I70" s="971"/>
      <c r="J70" s="971"/>
      <c r="K70" s="971"/>
      <c r="L70" s="971"/>
      <c r="M70" s="971"/>
      <c r="N70" s="971"/>
      <c r="O70" s="971"/>
      <c r="P70" s="972"/>
      <c r="Q70" s="973">
        <v>426</v>
      </c>
      <c r="R70" s="967"/>
      <c r="S70" s="967"/>
      <c r="T70" s="967"/>
      <c r="U70" s="967"/>
      <c r="V70" s="967">
        <v>424</v>
      </c>
      <c r="W70" s="967"/>
      <c r="X70" s="967"/>
      <c r="Y70" s="967"/>
      <c r="Z70" s="967"/>
      <c r="AA70" s="967">
        <v>2</v>
      </c>
      <c r="AB70" s="967"/>
      <c r="AC70" s="967"/>
      <c r="AD70" s="967"/>
      <c r="AE70" s="967"/>
      <c r="AF70" s="967">
        <v>2</v>
      </c>
      <c r="AG70" s="967"/>
      <c r="AH70" s="967"/>
      <c r="AI70" s="967"/>
      <c r="AJ70" s="967"/>
      <c r="AK70" s="967" t="s">
        <v>543</v>
      </c>
      <c r="AL70" s="967"/>
      <c r="AM70" s="967"/>
      <c r="AN70" s="967"/>
      <c r="AO70" s="967"/>
      <c r="AP70" s="967" t="s">
        <v>543</v>
      </c>
      <c r="AQ70" s="967"/>
      <c r="AR70" s="967"/>
      <c r="AS70" s="967"/>
      <c r="AT70" s="967"/>
      <c r="AU70" s="967" t="s">
        <v>543</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531</v>
      </c>
      <c r="C71" s="971"/>
      <c r="D71" s="971"/>
      <c r="E71" s="971"/>
      <c r="F71" s="971"/>
      <c r="G71" s="971"/>
      <c r="H71" s="971"/>
      <c r="I71" s="971"/>
      <c r="J71" s="971"/>
      <c r="K71" s="971"/>
      <c r="L71" s="971"/>
      <c r="M71" s="971"/>
      <c r="N71" s="971"/>
      <c r="O71" s="971"/>
      <c r="P71" s="972"/>
      <c r="Q71" s="973">
        <v>53</v>
      </c>
      <c r="R71" s="967"/>
      <c r="S71" s="967"/>
      <c r="T71" s="967"/>
      <c r="U71" s="967"/>
      <c r="V71" s="967">
        <v>48</v>
      </c>
      <c r="W71" s="967"/>
      <c r="X71" s="967"/>
      <c r="Y71" s="967"/>
      <c r="Z71" s="967"/>
      <c r="AA71" s="967">
        <v>6</v>
      </c>
      <c r="AB71" s="967"/>
      <c r="AC71" s="967"/>
      <c r="AD71" s="967"/>
      <c r="AE71" s="967"/>
      <c r="AF71" s="967">
        <v>6</v>
      </c>
      <c r="AG71" s="967"/>
      <c r="AH71" s="967"/>
      <c r="AI71" s="967"/>
      <c r="AJ71" s="967"/>
      <c r="AK71" s="967" t="s">
        <v>543</v>
      </c>
      <c r="AL71" s="967"/>
      <c r="AM71" s="967"/>
      <c r="AN71" s="967"/>
      <c r="AO71" s="967"/>
      <c r="AP71" s="967" t="s">
        <v>543</v>
      </c>
      <c r="AQ71" s="967"/>
      <c r="AR71" s="967"/>
      <c r="AS71" s="967"/>
      <c r="AT71" s="967"/>
      <c r="AU71" s="967" t="s">
        <v>543</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532</v>
      </c>
      <c r="C72" s="971"/>
      <c r="D72" s="971"/>
      <c r="E72" s="971"/>
      <c r="F72" s="971"/>
      <c r="G72" s="971"/>
      <c r="H72" s="971"/>
      <c r="I72" s="971"/>
      <c r="J72" s="971"/>
      <c r="K72" s="971"/>
      <c r="L72" s="971"/>
      <c r="M72" s="971"/>
      <c r="N72" s="971"/>
      <c r="O72" s="971"/>
      <c r="P72" s="972"/>
      <c r="Q72" s="973">
        <v>1919</v>
      </c>
      <c r="R72" s="967"/>
      <c r="S72" s="967"/>
      <c r="T72" s="967"/>
      <c r="U72" s="967"/>
      <c r="V72" s="967">
        <v>1919</v>
      </c>
      <c r="W72" s="967"/>
      <c r="X72" s="967"/>
      <c r="Y72" s="967"/>
      <c r="Z72" s="967"/>
      <c r="AA72" s="967" t="s">
        <v>543</v>
      </c>
      <c r="AB72" s="967"/>
      <c r="AC72" s="967"/>
      <c r="AD72" s="967"/>
      <c r="AE72" s="967"/>
      <c r="AF72" s="967" t="s">
        <v>543</v>
      </c>
      <c r="AG72" s="967"/>
      <c r="AH72" s="967"/>
      <c r="AI72" s="967"/>
      <c r="AJ72" s="967"/>
      <c r="AK72" s="967" t="s">
        <v>543</v>
      </c>
      <c r="AL72" s="967"/>
      <c r="AM72" s="967"/>
      <c r="AN72" s="967"/>
      <c r="AO72" s="967"/>
      <c r="AP72" s="967" t="s">
        <v>543</v>
      </c>
      <c r="AQ72" s="967"/>
      <c r="AR72" s="967"/>
      <c r="AS72" s="967"/>
      <c r="AT72" s="967"/>
      <c r="AU72" s="967" t="s">
        <v>543</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533</v>
      </c>
      <c r="C73" s="971"/>
      <c r="D73" s="971"/>
      <c r="E73" s="971"/>
      <c r="F73" s="971"/>
      <c r="G73" s="971"/>
      <c r="H73" s="971"/>
      <c r="I73" s="971"/>
      <c r="J73" s="971"/>
      <c r="K73" s="971"/>
      <c r="L73" s="971"/>
      <c r="M73" s="971"/>
      <c r="N73" s="971"/>
      <c r="O73" s="971"/>
      <c r="P73" s="972"/>
      <c r="Q73" s="973">
        <v>213</v>
      </c>
      <c r="R73" s="967"/>
      <c r="S73" s="967"/>
      <c r="T73" s="967"/>
      <c r="U73" s="967"/>
      <c r="V73" s="967">
        <v>197</v>
      </c>
      <c r="W73" s="967"/>
      <c r="X73" s="967"/>
      <c r="Y73" s="967"/>
      <c r="Z73" s="967"/>
      <c r="AA73" s="967">
        <v>16</v>
      </c>
      <c r="AB73" s="967"/>
      <c r="AC73" s="967"/>
      <c r="AD73" s="967"/>
      <c r="AE73" s="967"/>
      <c r="AF73" s="967">
        <v>16</v>
      </c>
      <c r="AG73" s="967"/>
      <c r="AH73" s="967"/>
      <c r="AI73" s="967"/>
      <c r="AJ73" s="967"/>
      <c r="AK73" s="967" t="s">
        <v>543</v>
      </c>
      <c r="AL73" s="967"/>
      <c r="AM73" s="967"/>
      <c r="AN73" s="967"/>
      <c r="AO73" s="967"/>
      <c r="AP73" s="967" t="s">
        <v>543</v>
      </c>
      <c r="AQ73" s="967"/>
      <c r="AR73" s="967"/>
      <c r="AS73" s="967"/>
      <c r="AT73" s="967"/>
      <c r="AU73" s="967" t="s">
        <v>543</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534</v>
      </c>
      <c r="C74" s="971"/>
      <c r="D74" s="971"/>
      <c r="E74" s="971"/>
      <c r="F74" s="971"/>
      <c r="G74" s="971"/>
      <c r="H74" s="971"/>
      <c r="I74" s="971"/>
      <c r="J74" s="971"/>
      <c r="K74" s="971"/>
      <c r="L74" s="971"/>
      <c r="M74" s="971"/>
      <c r="N74" s="971"/>
      <c r="O74" s="971"/>
      <c r="P74" s="972"/>
      <c r="Q74" s="973">
        <v>732</v>
      </c>
      <c r="R74" s="967"/>
      <c r="S74" s="967"/>
      <c r="T74" s="967"/>
      <c r="U74" s="967"/>
      <c r="V74" s="967">
        <v>589</v>
      </c>
      <c r="W74" s="967"/>
      <c r="X74" s="967"/>
      <c r="Y74" s="967"/>
      <c r="Z74" s="967"/>
      <c r="AA74" s="967">
        <v>143</v>
      </c>
      <c r="AB74" s="967"/>
      <c r="AC74" s="967"/>
      <c r="AD74" s="967"/>
      <c r="AE74" s="967"/>
      <c r="AF74" s="967">
        <v>1715</v>
      </c>
      <c r="AG74" s="967"/>
      <c r="AH74" s="967"/>
      <c r="AI74" s="967"/>
      <c r="AJ74" s="967"/>
      <c r="AK74" s="967">
        <v>1</v>
      </c>
      <c r="AL74" s="967"/>
      <c r="AM74" s="967"/>
      <c r="AN74" s="967"/>
      <c r="AO74" s="967"/>
      <c r="AP74" s="967">
        <v>2536</v>
      </c>
      <c r="AQ74" s="967"/>
      <c r="AR74" s="967"/>
      <c r="AS74" s="967"/>
      <c r="AT74" s="967"/>
      <c r="AU74" s="967" t="s">
        <v>543</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535</v>
      </c>
      <c r="C75" s="971"/>
      <c r="D75" s="971"/>
      <c r="E75" s="971"/>
      <c r="F75" s="971"/>
      <c r="G75" s="971"/>
      <c r="H75" s="971"/>
      <c r="I75" s="971"/>
      <c r="J75" s="971"/>
      <c r="K75" s="971"/>
      <c r="L75" s="971"/>
      <c r="M75" s="971"/>
      <c r="N75" s="971"/>
      <c r="O75" s="971"/>
      <c r="P75" s="972"/>
      <c r="Q75" s="977">
        <v>77</v>
      </c>
      <c r="R75" s="975"/>
      <c r="S75" s="975"/>
      <c r="T75" s="975"/>
      <c r="U75" s="976"/>
      <c r="V75" s="974">
        <v>73</v>
      </c>
      <c r="W75" s="975"/>
      <c r="X75" s="975"/>
      <c r="Y75" s="975"/>
      <c r="Z75" s="976"/>
      <c r="AA75" s="974">
        <v>4</v>
      </c>
      <c r="AB75" s="975"/>
      <c r="AC75" s="975"/>
      <c r="AD75" s="975"/>
      <c r="AE75" s="976"/>
      <c r="AF75" s="974">
        <v>4</v>
      </c>
      <c r="AG75" s="975"/>
      <c r="AH75" s="975"/>
      <c r="AI75" s="975"/>
      <c r="AJ75" s="976"/>
      <c r="AK75" s="974">
        <v>10</v>
      </c>
      <c r="AL75" s="975"/>
      <c r="AM75" s="975"/>
      <c r="AN75" s="975"/>
      <c r="AO75" s="976"/>
      <c r="AP75" s="967" t="s">
        <v>542</v>
      </c>
      <c r="AQ75" s="967"/>
      <c r="AR75" s="967"/>
      <c r="AS75" s="967"/>
      <c r="AT75" s="967"/>
      <c r="AU75" s="967" t="s">
        <v>542</v>
      </c>
      <c r="AV75" s="967"/>
      <c r="AW75" s="967"/>
      <c r="AX75" s="967"/>
      <c r="AY75" s="967"/>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536</v>
      </c>
      <c r="C76" s="971"/>
      <c r="D76" s="971"/>
      <c r="E76" s="971"/>
      <c r="F76" s="971"/>
      <c r="G76" s="971"/>
      <c r="H76" s="971"/>
      <c r="I76" s="971"/>
      <c r="J76" s="971"/>
      <c r="K76" s="971"/>
      <c r="L76" s="971"/>
      <c r="M76" s="971"/>
      <c r="N76" s="971"/>
      <c r="O76" s="971"/>
      <c r="P76" s="972"/>
      <c r="Q76" s="977">
        <v>7977</v>
      </c>
      <c r="R76" s="975"/>
      <c r="S76" s="975"/>
      <c r="T76" s="975"/>
      <c r="U76" s="976"/>
      <c r="V76" s="974">
        <v>7308</v>
      </c>
      <c r="W76" s="975"/>
      <c r="X76" s="975"/>
      <c r="Y76" s="975"/>
      <c r="Z76" s="976"/>
      <c r="AA76" s="974">
        <v>669</v>
      </c>
      <c r="AB76" s="975"/>
      <c r="AC76" s="975"/>
      <c r="AD76" s="975"/>
      <c r="AE76" s="976"/>
      <c r="AF76" s="974">
        <v>669</v>
      </c>
      <c r="AG76" s="975"/>
      <c r="AH76" s="975"/>
      <c r="AI76" s="975"/>
      <c r="AJ76" s="976"/>
      <c r="AK76" s="974">
        <v>274</v>
      </c>
      <c r="AL76" s="975"/>
      <c r="AM76" s="975"/>
      <c r="AN76" s="975"/>
      <c r="AO76" s="976"/>
      <c r="AP76" s="967" t="s">
        <v>542</v>
      </c>
      <c r="AQ76" s="967"/>
      <c r="AR76" s="967"/>
      <c r="AS76" s="967"/>
      <c r="AT76" s="967"/>
      <c r="AU76" s="967" t="s">
        <v>542</v>
      </c>
      <c r="AV76" s="967"/>
      <c r="AW76" s="967"/>
      <c r="AX76" s="967"/>
      <c r="AY76" s="967"/>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537</v>
      </c>
      <c r="C77" s="971"/>
      <c r="D77" s="971"/>
      <c r="E77" s="971"/>
      <c r="F77" s="971"/>
      <c r="G77" s="971"/>
      <c r="H77" s="971"/>
      <c r="I77" s="971"/>
      <c r="J77" s="971"/>
      <c r="K77" s="971"/>
      <c r="L77" s="971"/>
      <c r="M77" s="971"/>
      <c r="N77" s="971"/>
      <c r="O77" s="971"/>
      <c r="P77" s="972"/>
      <c r="Q77" s="977">
        <v>939</v>
      </c>
      <c r="R77" s="975"/>
      <c r="S77" s="975"/>
      <c r="T77" s="975"/>
      <c r="U77" s="976"/>
      <c r="V77" s="974">
        <v>601</v>
      </c>
      <c r="W77" s="975"/>
      <c r="X77" s="975"/>
      <c r="Y77" s="975"/>
      <c r="Z77" s="976"/>
      <c r="AA77" s="974">
        <v>338</v>
      </c>
      <c r="AB77" s="975"/>
      <c r="AC77" s="975"/>
      <c r="AD77" s="975"/>
      <c r="AE77" s="976"/>
      <c r="AF77" s="974">
        <v>338</v>
      </c>
      <c r="AG77" s="975"/>
      <c r="AH77" s="975"/>
      <c r="AI77" s="975"/>
      <c r="AJ77" s="976"/>
      <c r="AK77" s="974" t="s">
        <v>546</v>
      </c>
      <c r="AL77" s="975"/>
      <c r="AM77" s="975"/>
      <c r="AN77" s="975"/>
      <c r="AO77" s="976"/>
      <c r="AP77" s="967" t="s">
        <v>542</v>
      </c>
      <c r="AQ77" s="967"/>
      <c r="AR77" s="967"/>
      <c r="AS77" s="967"/>
      <c r="AT77" s="967"/>
      <c r="AU77" s="967" t="s">
        <v>542</v>
      </c>
      <c r="AV77" s="967"/>
      <c r="AW77" s="967"/>
      <c r="AX77" s="967"/>
      <c r="AY77" s="967"/>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t="s">
        <v>538</v>
      </c>
      <c r="C78" s="971"/>
      <c r="D78" s="971"/>
      <c r="E78" s="971"/>
      <c r="F78" s="971"/>
      <c r="G78" s="971"/>
      <c r="H78" s="971"/>
      <c r="I78" s="971"/>
      <c r="J78" s="971"/>
      <c r="K78" s="971"/>
      <c r="L78" s="971"/>
      <c r="M78" s="971"/>
      <c r="N78" s="971"/>
      <c r="O78" s="971"/>
      <c r="P78" s="972"/>
      <c r="Q78" s="973">
        <v>56</v>
      </c>
      <c r="R78" s="967"/>
      <c r="S78" s="967"/>
      <c r="T78" s="967"/>
      <c r="U78" s="967"/>
      <c r="V78" s="967">
        <v>52</v>
      </c>
      <c r="W78" s="967"/>
      <c r="X78" s="967"/>
      <c r="Y78" s="967"/>
      <c r="Z78" s="967"/>
      <c r="AA78" s="967">
        <v>5</v>
      </c>
      <c r="AB78" s="967"/>
      <c r="AC78" s="967"/>
      <c r="AD78" s="967"/>
      <c r="AE78" s="967"/>
      <c r="AF78" s="967">
        <v>5</v>
      </c>
      <c r="AG78" s="967"/>
      <c r="AH78" s="967"/>
      <c r="AI78" s="967"/>
      <c r="AJ78" s="967"/>
      <c r="AK78" s="967">
        <v>56</v>
      </c>
      <c r="AL78" s="967"/>
      <c r="AM78" s="967"/>
      <c r="AN78" s="967"/>
      <c r="AO78" s="967"/>
      <c r="AP78" s="967" t="s">
        <v>542</v>
      </c>
      <c r="AQ78" s="967"/>
      <c r="AR78" s="967"/>
      <c r="AS78" s="967"/>
      <c r="AT78" s="967"/>
      <c r="AU78" s="967" t="s">
        <v>542</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t="s">
        <v>539</v>
      </c>
      <c r="C79" s="971"/>
      <c r="D79" s="971"/>
      <c r="E79" s="971"/>
      <c r="F79" s="971"/>
      <c r="G79" s="971"/>
      <c r="H79" s="971"/>
      <c r="I79" s="971"/>
      <c r="J79" s="971"/>
      <c r="K79" s="971"/>
      <c r="L79" s="971"/>
      <c r="M79" s="971"/>
      <c r="N79" s="971"/>
      <c r="O79" s="971"/>
      <c r="P79" s="972"/>
      <c r="Q79" s="973">
        <v>6</v>
      </c>
      <c r="R79" s="967"/>
      <c r="S79" s="967"/>
      <c r="T79" s="967"/>
      <c r="U79" s="967"/>
      <c r="V79" s="967">
        <v>4</v>
      </c>
      <c r="W79" s="967"/>
      <c r="X79" s="967"/>
      <c r="Y79" s="967"/>
      <c r="Z79" s="967"/>
      <c r="AA79" s="967">
        <v>3</v>
      </c>
      <c r="AB79" s="967"/>
      <c r="AC79" s="967"/>
      <c r="AD79" s="967"/>
      <c r="AE79" s="967"/>
      <c r="AF79" s="967">
        <v>3</v>
      </c>
      <c r="AG79" s="967"/>
      <c r="AH79" s="967"/>
      <c r="AI79" s="967"/>
      <c r="AJ79" s="967"/>
      <c r="AK79" s="967" t="s">
        <v>546</v>
      </c>
      <c r="AL79" s="967"/>
      <c r="AM79" s="967"/>
      <c r="AN79" s="967"/>
      <c r="AO79" s="967"/>
      <c r="AP79" s="967" t="s">
        <v>542</v>
      </c>
      <c r="AQ79" s="967"/>
      <c r="AR79" s="967"/>
      <c r="AS79" s="967"/>
      <c r="AT79" s="967"/>
      <c r="AU79" s="967" t="s">
        <v>542</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t="s">
        <v>540</v>
      </c>
      <c r="C80" s="971"/>
      <c r="D80" s="971"/>
      <c r="E80" s="971"/>
      <c r="F80" s="971"/>
      <c r="G80" s="971"/>
      <c r="H80" s="971"/>
      <c r="I80" s="971"/>
      <c r="J80" s="971"/>
      <c r="K80" s="971"/>
      <c r="L80" s="971"/>
      <c r="M80" s="971"/>
      <c r="N80" s="971"/>
      <c r="O80" s="971"/>
      <c r="P80" s="972"/>
      <c r="Q80" s="973">
        <v>63</v>
      </c>
      <c r="R80" s="967"/>
      <c r="S80" s="967"/>
      <c r="T80" s="967"/>
      <c r="U80" s="967"/>
      <c r="V80" s="967">
        <v>62</v>
      </c>
      <c r="W80" s="967"/>
      <c r="X80" s="967"/>
      <c r="Y80" s="967"/>
      <c r="Z80" s="967"/>
      <c r="AA80" s="967">
        <v>1</v>
      </c>
      <c r="AB80" s="967"/>
      <c r="AC80" s="967"/>
      <c r="AD80" s="967"/>
      <c r="AE80" s="967"/>
      <c r="AF80" s="967">
        <v>1</v>
      </c>
      <c r="AG80" s="967"/>
      <c r="AH80" s="967"/>
      <c r="AI80" s="967"/>
      <c r="AJ80" s="967"/>
      <c r="AK80" s="967">
        <v>1</v>
      </c>
      <c r="AL80" s="967"/>
      <c r="AM80" s="967"/>
      <c r="AN80" s="967"/>
      <c r="AO80" s="967"/>
      <c r="AP80" s="974" t="s">
        <v>546</v>
      </c>
      <c r="AQ80" s="975"/>
      <c r="AR80" s="975"/>
      <c r="AS80" s="975"/>
      <c r="AT80" s="976"/>
      <c r="AU80" s="967" t="s">
        <v>542</v>
      </c>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t="s">
        <v>541</v>
      </c>
      <c r="C81" s="971"/>
      <c r="D81" s="971"/>
      <c r="E81" s="971"/>
      <c r="F81" s="971"/>
      <c r="G81" s="971"/>
      <c r="H81" s="971"/>
      <c r="I81" s="971"/>
      <c r="J81" s="971"/>
      <c r="K81" s="971"/>
      <c r="L81" s="971"/>
      <c r="M81" s="971"/>
      <c r="N81" s="971"/>
      <c r="O81" s="971"/>
      <c r="P81" s="972"/>
      <c r="Q81" s="973">
        <v>263018</v>
      </c>
      <c r="R81" s="967"/>
      <c r="S81" s="967"/>
      <c r="T81" s="967"/>
      <c r="U81" s="967"/>
      <c r="V81" s="967">
        <v>262968</v>
      </c>
      <c r="W81" s="967"/>
      <c r="X81" s="967"/>
      <c r="Y81" s="967"/>
      <c r="Z81" s="967"/>
      <c r="AA81" s="967">
        <v>50</v>
      </c>
      <c r="AB81" s="967"/>
      <c r="AC81" s="967"/>
      <c r="AD81" s="967"/>
      <c r="AE81" s="967"/>
      <c r="AF81" s="967">
        <v>50</v>
      </c>
      <c r="AG81" s="967"/>
      <c r="AH81" s="967"/>
      <c r="AI81" s="967"/>
      <c r="AJ81" s="967"/>
      <c r="AK81" s="967">
        <v>8957</v>
      </c>
      <c r="AL81" s="967"/>
      <c r="AM81" s="967"/>
      <c r="AN81" s="967"/>
      <c r="AO81" s="967"/>
      <c r="AP81" s="967" t="s">
        <v>546</v>
      </c>
      <c r="AQ81" s="967"/>
      <c r="AR81" s="967"/>
      <c r="AS81" s="967"/>
      <c r="AT81" s="967"/>
      <c r="AU81" s="967" t="s">
        <v>546</v>
      </c>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361</v>
      </c>
      <c r="B88" s="940" t="s">
        <v>386</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2956</v>
      </c>
      <c r="AG88" s="955"/>
      <c r="AH88" s="955"/>
      <c r="AI88" s="955"/>
      <c r="AJ88" s="955"/>
      <c r="AK88" s="959"/>
      <c r="AL88" s="959"/>
      <c r="AM88" s="959"/>
      <c r="AN88" s="959"/>
      <c r="AO88" s="959"/>
      <c r="AP88" s="955">
        <v>2536</v>
      </c>
      <c r="AQ88" s="955"/>
      <c r="AR88" s="955"/>
      <c r="AS88" s="955"/>
      <c r="AT88" s="955"/>
      <c r="AU88" s="955" t="s">
        <v>546</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940" t="s">
        <v>387</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388</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389</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392</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393</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394</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395</v>
      </c>
      <c r="AB109" s="888"/>
      <c r="AC109" s="888"/>
      <c r="AD109" s="888"/>
      <c r="AE109" s="889"/>
      <c r="AF109" s="890" t="s">
        <v>282</v>
      </c>
      <c r="AG109" s="888"/>
      <c r="AH109" s="888"/>
      <c r="AI109" s="888"/>
      <c r="AJ109" s="889"/>
      <c r="AK109" s="890" t="s">
        <v>281</v>
      </c>
      <c r="AL109" s="888"/>
      <c r="AM109" s="888"/>
      <c r="AN109" s="888"/>
      <c r="AO109" s="889"/>
      <c r="AP109" s="890" t="s">
        <v>396</v>
      </c>
      <c r="AQ109" s="888"/>
      <c r="AR109" s="888"/>
      <c r="AS109" s="888"/>
      <c r="AT109" s="919"/>
      <c r="AU109" s="887" t="s">
        <v>394</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395</v>
      </c>
      <c r="BR109" s="888"/>
      <c r="BS109" s="888"/>
      <c r="BT109" s="888"/>
      <c r="BU109" s="889"/>
      <c r="BV109" s="890" t="s">
        <v>282</v>
      </c>
      <c r="BW109" s="888"/>
      <c r="BX109" s="888"/>
      <c r="BY109" s="888"/>
      <c r="BZ109" s="889"/>
      <c r="CA109" s="890" t="s">
        <v>281</v>
      </c>
      <c r="CB109" s="888"/>
      <c r="CC109" s="888"/>
      <c r="CD109" s="888"/>
      <c r="CE109" s="889"/>
      <c r="CF109" s="928" t="s">
        <v>396</v>
      </c>
      <c r="CG109" s="928"/>
      <c r="CH109" s="928"/>
      <c r="CI109" s="928"/>
      <c r="CJ109" s="928"/>
      <c r="CK109" s="890" t="s">
        <v>397</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395</v>
      </c>
      <c r="DH109" s="888"/>
      <c r="DI109" s="888"/>
      <c r="DJ109" s="888"/>
      <c r="DK109" s="889"/>
      <c r="DL109" s="890" t="s">
        <v>282</v>
      </c>
      <c r="DM109" s="888"/>
      <c r="DN109" s="888"/>
      <c r="DO109" s="888"/>
      <c r="DP109" s="889"/>
      <c r="DQ109" s="890" t="s">
        <v>281</v>
      </c>
      <c r="DR109" s="888"/>
      <c r="DS109" s="888"/>
      <c r="DT109" s="888"/>
      <c r="DU109" s="889"/>
      <c r="DV109" s="890" t="s">
        <v>396</v>
      </c>
      <c r="DW109" s="888"/>
      <c r="DX109" s="888"/>
      <c r="DY109" s="888"/>
      <c r="DZ109" s="919"/>
    </row>
    <row r="110" spans="1:131" s="197" customFormat="1" ht="26.25" customHeight="1">
      <c r="A110" s="757" t="s">
        <v>398</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475689</v>
      </c>
      <c r="AB110" s="873"/>
      <c r="AC110" s="873"/>
      <c r="AD110" s="873"/>
      <c r="AE110" s="874"/>
      <c r="AF110" s="875">
        <v>382956</v>
      </c>
      <c r="AG110" s="873"/>
      <c r="AH110" s="873"/>
      <c r="AI110" s="873"/>
      <c r="AJ110" s="874"/>
      <c r="AK110" s="875">
        <v>363071</v>
      </c>
      <c r="AL110" s="873"/>
      <c r="AM110" s="873"/>
      <c r="AN110" s="873"/>
      <c r="AO110" s="874"/>
      <c r="AP110" s="876">
        <v>13.8</v>
      </c>
      <c r="AQ110" s="877"/>
      <c r="AR110" s="877"/>
      <c r="AS110" s="877"/>
      <c r="AT110" s="878"/>
      <c r="AU110" s="920" t="s">
        <v>60</v>
      </c>
      <c r="AV110" s="921"/>
      <c r="AW110" s="921"/>
      <c r="AX110" s="921"/>
      <c r="AY110" s="922"/>
      <c r="AZ110" s="816" t="s">
        <v>399</v>
      </c>
      <c r="BA110" s="758"/>
      <c r="BB110" s="758"/>
      <c r="BC110" s="758"/>
      <c r="BD110" s="758"/>
      <c r="BE110" s="758"/>
      <c r="BF110" s="758"/>
      <c r="BG110" s="758"/>
      <c r="BH110" s="758"/>
      <c r="BI110" s="758"/>
      <c r="BJ110" s="758"/>
      <c r="BK110" s="758"/>
      <c r="BL110" s="758"/>
      <c r="BM110" s="758"/>
      <c r="BN110" s="758"/>
      <c r="BO110" s="758"/>
      <c r="BP110" s="759"/>
      <c r="BQ110" s="799">
        <v>4167967</v>
      </c>
      <c r="BR110" s="800"/>
      <c r="BS110" s="800"/>
      <c r="BT110" s="800"/>
      <c r="BU110" s="800"/>
      <c r="BV110" s="800">
        <v>4230138</v>
      </c>
      <c r="BW110" s="800"/>
      <c r="BX110" s="800"/>
      <c r="BY110" s="800"/>
      <c r="BZ110" s="800"/>
      <c r="CA110" s="800">
        <v>4324600</v>
      </c>
      <c r="CB110" s="800"/>
      <c r="CC110" s="800"/>
      <c r="CD110" s="800"/>
      <c r="CE110" s="800"/>
      <c r="CF110" s="861">
        <v>164.3</v>
      </c>
      <c r="CG110" s="862"/>
      <c r="CH110" s="862"/>
      <c r="CI110" s="862"/>
      <c r="CJ110" s="862"/>
      <c r="CK110" s="916" t="s">
        <v>400</v>
      </c>
      <c r="CL110" s="864"/>
      <c r="CM110" s="869" t="s">
        <v>401</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107</v>
      </c>
      <c r="DH110" s="800"/>
      <c r="DI110" s="800"/>
      <c r="DJ110" s="800"/>
      <c r="DK110" s="800"/>
      <c r="DL110" s="800" t="s">
        <v>107</v>
      </c>
      <c r="DM110" s="800"/>
      <c r="DN110" s="800"/>
      <c r="DO110" s="800"/>
      <c r="DP110" s="800"/>
      <c r="DQ110" s="800" t="s">
        <v>107</v>
      </c>
      <c r="DR110" s="800"/>
      <c r="DS110" s="800"/>
      <c r="DT110" s="800"/>
      <c r="DU110" s="800"/>
      <c r="DV110" s="801" t="s">
        <v>107</v>
      </c>
      <c r="DW110" s="801"/>
      <c r="DX110" s="801"/>
      <c r="DY110" s="801"/>
      <c r="DZ110" s="802"/>
    </row>
    <row r="111" spans="1:131" s="197" customFormat="1" ht="26.25" customHeight="1">
      <c r="A111" s="778" t="s">
        <v>402</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107</v>
      </c>
      <c r="AB111" s="909"/>
      <c r="AC111" s="909"/>
      <c r="AD111" s="909"/>
      <c r="AE111" s="910"/>
      <c r="AF111" s="911" t="s">
        <v>107</v>
      </c>
      <c r="AG111" s="909"/>
      <c r="AH111" s="909"/>
      <c r="AI111" s="909"/>
      <c r="AJ111" s="910"/>
      <c r="AK111" s="911" t="s">
        <v>107</v>
      </c>
      <c r="AL111" s="909"/>
      <c r="AM111" s="909"/>
      <c r="AN111" s="909"/>
      <c r="AO111" s="910"/>
      <c r="AP111" s="912" t="s">
        <v>107</v>
      </c>
      <c r="AQ111" s="913"/>
      <c r="AR111" s="913"/>
      <c r="AS111" s="913"/>
      <c r="AT111" s="914"/>
      <c r="AU111" s="923"/>
      <c r="AV111" s="924"/>
      <c r="AW111" s="924"/>
      <c r="AX111" s="924"/>
      <c r="AY111" s="925"/>
      <c r="AZ111" s="767" t="s">
        <v>403</v>
      </c>
      <c r="BA111" s="768"/>
      <c r="BB111" s="768"/>
      <c r="BC111" s="768"/>
      <c r="BD111" s="768"/>
      <c r="BE111" s="768"/>
      <c r="BF111" s="768"/>
      <c r="BG111" s="768"/>
      <c r="BH111" s="768"/>
      <c r="BI111" s="768"/>
      <c r="BJ111" s="768"/>
      <c r="BK111" s="768"/>
      <c r="BL111" s="768"/>
      <c r="BM111" s="768"/>
      <c r="BN111" s="768"/>
      <c r="BO111" s="768"/>
      <c r="BP111" s="769"/>
      <c r="BQ111" s="770">
        <v>97011</v>
      </c>
      <c r="BR111" s="771"/>
      <c r="BS111" s="771"/>
      <c r="BT111" s="771"/>
      <c r="BU111" s="771"/>
      <c r="BV111" s="771">
        <v>86931</v>
      </c>
      <c r="BW111" s="771"/>
      <c r="BX111" s="771"/>
      <c r="BY111" s="771"/>
      <c r="BZ111" s="771"/>
      <c r="CA111" s="771">
        <v>76702</v>
      </c>
      <c r="CB111" s="771"/>
      <c r="CC111" s="771"/>
      <c r="CD111" s="771"/>
      <c r="CE111" s="771"/>
      <c r="CF111" s="848">
        <v>2.9</v>
      </c>
      <c r="CG111" s="849"/>
      <c r="CH111" s="849"/>
      <c r="CI111" s="849"/>
      <c r="CJ111" s="849"/>
      <c r="CK111" s="917"/>
      <c r="CL111" s="866"/>
      <c r="CM111" s="803" t="s">
        <v>404</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107</v>
      </c>
      <c r="DH111" s="771"/>
      <c r="DI111" s="771"/>
      <c r="DJ111" s="771"/>
      <c r="DK111" s="771"/>
      <c r="DL111" s="771" t="s">
        <v>107</v>
      </c>
      <c r="DM111" s="771"/>
      <c r="DN111" s="771"/>
      <c r="DO111" s="771"/>
      <c r="DP111" s="771"/>
      <c r="DQ111" s="771" t="s">
        <v>107</v>
      </c>
      <c r="DR111" s="771"/>
      <c r="DS111" s="771"/>
      <c r="DT111" s="771"/>
      <c r="DU111" s="771"/>
      <c r="DV111" s="823" t="s">
        <v>107</v>
      </c>
      <c r="DW111" s="823"/>
      <c r="DX111" s="823"/>
      <c r="DY111" s="823"/>
      <c r="DZ111" s="824"/>
    </row>
    <row r="112" spans="1:131" s="197" customFormat="1" ht="26.25" customHeight="1">
      <c r="A112" s="902" t="s">
        <v>405</v>
      </c>
      <c r="B112" s="903"/>
      <c r="C112" s="768" t="s">
        <v>406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107</v>
      </c>
      <c r="AB112" s="784"/>
      <c r="AC112" s="784"/>
      <c r="AD112" s="784"/>
      <c r="AE112" s="785"/>
      <c r="AF112" s="786" t="s">
        <v>107</v>
      </c>
      <c r="AG112" s="784"/>
      <c r="AH112" s="784"/>
      <c r="AI112" s="784"/>
      <c r="AJ112" s="785"/>
      <c r="AK112" s="786" t="s">
        <v>107</v>
      </c>
      <c r="AL112" s="784"/>
      <c r="AM112" s="784"/>
      <c r="AN112" s="784"/>
      <c r="AO112" s="785"/>
      <c r="AP112" s="754" t="s">
        <v>107</v>
      </c>
      <c r="AQ112" s="755"/>
      <c r="AR112" s="755"/>
      <c r="AS112" s="755"/>
      <c r="AT112" s="756"/>
      <c r="AU112" s="923"/>
      <c r="AV112" s="924"/>
      <c r="AW112" s="924"/>
      <c r="AX112" s="924"/>
      <c r="AY112" s="925"/>
      <c r="AZ112" s="767" t="s">
        <v>407</v>
      </c>
      <c r="BA112" s="768"/>
      <c r="BB112" s="768"/>
      <c r="BC112" s="768"/>
      <c r="BD112" s="768"/>
      <c r="BE112" s="768"/>
      <c r="BF112" s="768"/>
      <c r="BG112" s="768"/>
      <c r="BH112" s="768"/>
      <c r="BI112" s="768"/>
      <c r="BJ112" s="768"/>
      <c r="BK112" s="768"/>
      <c r="BL112" s="768"/>
      <c r="BM112" s="768"/>
      <c r="BN112" s="768"/>
      <c r="BO112" s="768"/>
      <c r="BP112" s="769"/>
      <c r="BQ112" s="770">
        <v>2062665</v>
      </c>
      <c r="BR112" s="771"/>
      <c r="BS112" s="771"/>
      <c r="BT112" s="771"/>
      <c r="BU112" s="771"/>
      <c r="BV112" s="771">
        <v>1897632</v>
      </c>
      <c r="BW112" s="771"/>
      <c r="BX112" s="771"/>
      <c r="BY112" s="771"/>
      <c r="BZ112" s="771"/>
      <c r="CA112" s="771">
        <v>1663110</v>
      </c>
      <c r="CB112" s="771"/>
      <c r="CC112" s="771"/>
      <c r="CD112" s="771"/>
      <c r="CE112" s="771"/>
      <c r="CF112" s="848">
        <v>63.2</v>
      </c>
      <c r="CG112" s="849"/>
      <c r="CH112" s="849"/>
      <c r="CI112" s="849"/>
      <c r="CJ112" s="849"/>
      <c r="CK112" s="917"/>
      <c r="CL112" s="866"/>
      <c r="CM112" s="803" t="s">
        <v>408</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107</v>
      </c>
      <c r="DH112" s="771"/>
      <c r="DI112" s="771"/>
      <c r="DJ112" s="771"/>
      <c r="DK112" s="771"/>
      <c r="DL112" s="771" t="s">
        <v>107</v>
      </c>
      <c r="DM112" s="771"/>
      <c r="DN112" s="771"/>
      <c r="DO112" s="771"/>
      <c r="DP112" s="771"/>
      <c r="DQ112" s="771" t="s">
        <v>107</v>
      </c>
      <c r="DR112" s="771"/>
      <c r="DS112" s="771"/>
      <c r="DT112" s="771"/>
      <c r="DU112" s="771"/>
      <c r="DV112" s="823" t="s">
        <v>107</v>
      </c>
      <c r="DW112" s="823"/>
      <c r="DX112" s="823"/>
      <c r="DY112" s="823"/>
      <c r="DZ112" s="824"/>
    </row>
    <row r="113" spans="1:130" s="197" customFormat="1" ht="26.25" customHeight="1">
      <c r="A113" s="904"/>
      <c r="B113" s="905"/>
      <c r="C113" s="768" t="s">
        <v>409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238737</v>
      </c>
      <c r="AB113" s="909"/>
      <c r="AC113" s="909"/>
      <c r="AD113" s="909"/>
      <c r="AE113" s="910"/>
      <c r="AF113" s="911">
        <v>245028</v>
      </c>
      <c r="AG113" s="909"/>
      <c r="AH113" s="909"/>
      <c r="AI113" s="909"/>
      <c r="AJ113" s="910"/>
      <c r="AK113" s="911">
        <v>229334</v>
      </c>
      <c r="AL113" s="909"/>
      <c r="AM113" s="909"/>
      <c r="AN113" s="909"/>
      <c r="AO113" s="910"/>
      <c r="AP113" s="912">
        <v>8.6999999999999993</v>
      </c>
      <c r="AQ113" s="913"/>
      <c r="AR113" s="913"/>
      <c r="AS113" s="913"/>
      <c r="AT113" s="914"/>
      <c r="AU113" s="923"/>
      <c r="AV113" s="924"/>
      <c r="AW113" s="924"/>
      <c r="AX113" s="924"/>
      <c r="AY113" s="925"/>
      <c r="AZ113" s="767" t="s">
        <v>410</v>
      </c>
      <c r="BA113" s="768"/>
      <c r="BB113" s="768"/>
      <c r="BC113" s="768"/>
      <c r="BD113" s="768"/>
      <c r="BE113" s="768"/>
      <c r="BF113" s="768"/>
      <c r="BG113" s="768"/>
      <c r="BH113" s="768"/>
      <c r="BI113" s="768"/>
      <c r="BJ113" s="768"/>
      <c r="BK113" s="768"/>
      <c r="BL113" s="768"/>
      <c r="BM113" s="768"/>
      <c r="BN113" s="768"/>
      <c r="BO113" s="768"/>
      <c r="BP113" s="769"/>
      <c r="BQ113" s="770" t="s">
        <v>107</v>
      </c>
      <c r="BR113" s="771"/>
      <c r="BS113" s="771"/>
      <c r="BT113" s="771"/>
      <c r="BU113" s="771"/>
      <c r="BV113" s="771" t="s">
        <v>107</v>
      </c>
      <c r="BW113" s="771"/>
      <c r="BX113" s="771"/>
      <c r="BY113" s="771"/>
      <c r="BZ113" s="771"/>
      <c r="CA113" s="771" t="s">
        <v>107</v>
      </c>
      <c r="CB113" s="771"/>
      <c r="CC113" s="771"/>
      <c r="CD113" s="771"/>
      <c r="CE113" s="771"/>
      <c r="CF113" s="848" t="s">
        <v>107</v>
      </c>
      <c r="CG113" s="849"/>
      <c r="CH113" s="849"/>
      <c r="CI113" s="849"/>
      <c r="CJ113" s="849"/>
      <c r="CK113" s="917"/>
      <c r="CL113" s="866"/>
      <c r="CM113" s="803" t="s">
        <v>411</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107</v>
      </c>
      <c r="DH113" s="784"/>
      <c r="DI113" s="784"/>
      <c r="DJ113" s="784"/>
      <c r="DK113" s="785"/>
      <c r="DL113" s="786" t="s">
        <v>107</v>
      </c>
      <c r="DM113" s="784"/>
      <c r="DN113" s="784"/>
      <c r="DO113" s="784"/>
      <c r="DP113" s="785"/>
      <c r="DQ113" s="786" t="s">
        <v>107</v>
      </c>
      <c r="DR113" s="784"/>
      <c r="DS113" s="784"/>
      <c r="DT113" s="784"/>
      <c r="DU113" s="785"/>
      <c r="DV113" s="754" t="s">
        <v>107</v>
      </c>
      <c r="DW113" s="755"/>
      <c r="DX113" s="755"/>
      <c r="DY113" s="755"/>
      <c r="DZ113" s="756"/>
    </row>
    <row r="114" spans="1:130" s="197" customFormat="1" ht="26.25" customHeight="1">
      <c r="A114" s="904"/>
      <c r="B114" s="905"/>
      <c r="C114" s="768" t="s">
        <v>412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107</v>
      </c>
      <c r="AB114" s="784"/>
      <c r="AC114" s="784"/>
      <c r="AD114" s="784"/>
      <c r="AE114" s="785"/>
      <c r="AF114" s="786" t="s">
        <v>107</v>
      </c>
      <c r="AG114" s="784"/>
      <c r="AH114" s="784"/>
      <c r="AI114" s="784"/>
      <c r="AJ114" s="785"/>
      <c r="AK114" s="786" t="s">
        <v>107</v>
      </c>
      <c r="AL114" s="784"/>
      <c r="AM114" s="784"/>
      <c r="AN114" s="784"/>
      <c r="AO114" s="785"/>
      <c r="AP114" s="754" t="s">
        <v>107</v>
      </c>
      <c r="AQ114" s="755"/>
      <c r="AR114" s="755"/>
      <c r="AS114" s="755"/>
      <c r="AT114" s="756"/>
      <c r="AU114" s="923"/>
      <c r="AV114" s="924"/>
      <c r="AW114" s="924"/>
      <c r="AX114" s="924"/>
      <c r="AY114" s="925"/>
      <c r="AZ114" s="767" t="s">
        <v>413</v>
      </c>
      <c r="BA114" s="768"/>
      <c r="BB114" s="768"/>
      <c r="BC114" s="768"/>
      <c r="BD114" s="768"/>
      <c r="BE114" s="768"/>
      <c r="BF114" s="768"/>
      <c r="BG114" s="768"/>
      <c r="BH114" s="768"/>
      <c r="BI114" s="768"/>
      <c r="BJ114" s="768"/>
      <c r="BK114" s="768"/>
      <c r="BL114" s="768"/>
      <c r="BM114" s="768"/>
      <c r="BN114" s="768"/>
      <c r="BO114" s="768"/>
      <c r="BP114" s="769"/>
      <c r="BQ114" s="770">
        <v>375419</v>
      </c>
      <c r="BR114" s="771"/>
      <c r="BS114" s="771"/>
      <c r="BT114" s="771"/>
      <c r="BU114" s="771"/>
      <c r="BV114" s="771">
        <v>311302</v>
      </c>
      <c r="BW114" s="771"/>
      <c r="BX114" s="771"/>
      <c r="BY114" s="771"/>
      <c r="BZ114" s="771"/>
      <c r="CA114" s="771">
        <v>286281</v>
      </c>
      <c r="CB114" s="771"/>
      <c r="CC114" s="771"/>
      <c r="CD114" s="771"/>
      <c r="CE114" s="771"/>
      <c r="CF114" s="848">
        <v>10.9</v>
      </c>
      <c r="CG114" s="849"/>
      <c r="CH114" s="849"/>
      <c r="CI114" s="849"/>
      <c r="CJ114" s="849"/>
      <c r="CK114" s="917"/>
      <c r="CL114" s="866"/>
      <c r="CM114" s="803" t="s">
        <v>414</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107</v>
      </c>
      <c r="DH114" s="784"/>
      <c r="DI114" s="784"/>
      <c r="DJ114" s="784"/>
      <c r="DK114" s="785"/>
      <c r="DL114" s="786" t="s">
        <v>107</v>
      </c>
      <c r="DM114" s="784"/>
      <c r="DN114" s="784"/>
      <c r="DO114" s="784"/>
      <c r="DP114" s="785"/>
      <c r="DQ114" s="786" t="s">
        <v>107</v>
      </c>
      <c r="DR114" s="784"/>
      <c r="DS114" s="784"/>
      <c r="DT114" s="784"/>
      <c r="DU114" s="785"/>
      <c r="DV114" s="754" t="s">
        <v>107</v>
      </c>
      <c r="DW114" s="755"/>
      <c r="DX114" s="755"/>
      <c r="DY114" s="755"/>
      <c r="DZ114" s="756"/>
    </row>
    <row r="115" spans="1:130" s="197" customFormat="1" ht="26.25" customHeight="1">
      <c r="A115" s="904"/>
      <c r="B115" s="905"/>
      <c r="C115" s="768" t="s">
        <v>415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5686</v>
      </c>
      <c r="AB115" s="909"/>
      <c r="AC115" s="909"/>
      <c r="AD115" s="909"/>
      <c r="AE115" s="910"/>
      <c r="AF115" s="911">
        <v>4033</v>
      </c>
      <c r="AG115" s="909"/>
      <c r="AH115" s="909"/>
      <c r="AI115" s="909"/>
      <c r="AJ115" s="910"/>
      <c r="AK115" s="911">
        <v>4033</v>
      </c>
      <c r="AL115" s="909"/>
      <c r="AM115" s="909"/>
      <c r="AN115" s="909"/>
      <c r="AO115" s="910"/>
      <c r="AP115" s="912">
        <v>0.2</v>
      </c>
      <c r="AQ115" s="913"/>
      <c r="AR115" s="913"/>
      <c r="AS115" s="913"/>
      <c r="AT115" s="914"/>
      <c r="AU115" s="923"/>
      <c r="AV115" s="924"/>
      <c r="AW115" s="924"/>
      <c r="AX115" s="924"/>
      <c r="AY115" s="925"/>
      <c r="AZ115" s="767" t="s">
        <v>416</v>
      </c>
      <c r="BA115" s="768"/>
      <c r="BB115" s="768"/>
      <c r="BC115" s="768"/>
      <c r="BD115" s="768"/>
      <c r="BE115" s="768"/>
      <c r="BF115" s="768"/>
      <c r="BG115" s="768"/>
      <c r="BH115" s="768"/>
      <c r="BI115" s="768"/>
      <c r="BJ115" s="768"/>
      <c r="BK115" s="768"/>
      <c r="BL115" s="768"/>
      <c r="BM115" s="768"/>
      <c r="BN115" s="768"/>
      <c r="BO115" s="768"/>
      <c r="BP115" s="769"/>
      <c r="BQ115" s="770" t="s">
        <v>107</v>
      </c>
      <c r="BR115" s="771"/>
      <c r="BS115" s="771"/>
      <c r="BT115" s="771"/>
      <c r="BU115" s="771"/>
      <c r="BV115" s="771" t="s">
        <v>107</v>
      </c>
      <c r="BW115" s="771"/>
      <c r="BX115" s="771"/>
      <c r="BY115" s="771"/>
      <c r="BZ115" s="771"/>
      <c r="CA115" s="771" t="s">
        <v>107</v>
      </c>
      <c r="CB115" s="771"/>
      <c r="CC115" s="771"/>
      <c r="CD115" s="771"/>
      <c r="CE115" s="771"/>
      <c r="CF115" s="848" t="s">
        <v>107</v>
      </c>
      <c r="CG115" s="849"/>
      <c r="CH115" s="849"/>
      <c r="CI115" s="849"/>
      <c r="CJ115" s="849"/>
      <c r="CK115" s="917"/>
      <c r="CL115" s="866"/>
      <c r="CM115" s="767" t="s">
        <v>417</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107</v>
      </c>
      <c r="DH115" s="784"/>
      <c r="DI115" s="784"/>
      <c r="DJ115" s="784"/>
      <c r="DK115" s="785"/>
      <c r="DL115" s="786" t="s">
        <v>107</v>
      </c>
      <c r="DM115" s="784"/>
      <c r="DN115" s="784"/>
      <c r="DO115" s="784"/>
      <c r="DP115" s="785"/>
      <c r="DQ115" s="786" t="s">
        <v>107</v>
      </c>
      <c r="DR115" s="784"/>
      <c r="DS115" s="784"/>
      <c r="DT115" s="784"/>
      <c r="DU115" s="785"/>
      <c r="DV115" s="754" t="s">
        <v>107</v>
      </c>
      <c r="DW115" s="755"/>
      <c r="DX115" s="755"/>
      <c r="DY115" s="755"/>
      <c r="DZ115" s="756"/>
    </row>
    <row r="116" spans="1:130" s="197" customFormat="1" ht="26.25" customHeight="1">
      <c r="A116" s="906"/>
      <c r="B116" s="907"/>
      <c r="C116" s="846" t="s">
        <v>418</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107</v>
      </c>
      <c r="AB116" s="784"/>
      <c r="AC116" s="784"/>
      <c r="AD116" s="784"/>
      <c r="AE116" s="785"/>
      <c r="AF116" s="786" t="s">
        <v>107</v>
      </c>
      <c r="AG116" s="784"/>
      <c r="AH116" s="784"/>
      <c r="AI116" s="784"/>
      <c r="AJ116" s="785"/>
      <c r="AK116" s="786" t="s">
        <v>107</v>
      </c>
      <c r="AL116" s="784"/>
      <c r="AM116" s="784"/>
      <c r="AN116" s="784"/>
      <c r="AO116" s="785"/>
      <c r="AP116" s="754" t="s">
        <v>107</v>
      </c>
      <c r="AQ116" s="755"/>
      <c r="AR116" s="755"/>
      <c r="AS116" s="755"/>
      <c r="AT116" s="756"/>
      <c r="AU116" s="923"/>
      <c r="AV116" s="924"/>
      <c r="AW116" s="924"/>
      <c r="AX116" s="924"/>
      <c r="AY116" s="925"/>
      <c r="AZ116" s="767" t="s">
        <v>419</v>
      </c>
      <c r="BA116" s="768"/>
      <c r="BB116" s="768"/>
      <c r="BC116" s="768"/>
      <c r="BD116" s="768"/>
      <c r="BE116" s="768"/>
      <c r="BF116" s="768"/>
      <c r="BG116" s="768"/>
      <c r="BH116" s="768"/>
      <c r="BI116" s="768"/>
      <c r="BJ116" s="768"/>
      <c r="BK116" s="768"/>
      <c r="BL116" s="768"/>
      <c r="BM116" s="768"/>
      <c r="BN116" s="768"/>
      <c r="BO116" s="768"/>
      <c r="BP116" s="769"/>
      <c r="BQ116" s="770" t="s">
        <v>107</v>
      </c>
      <c r="BR116" s="771"/>
      <c r="BS116" s="771"/>
      <c r="BT116" s="771"/>
      <c r="BU116" s="771"/>
      <c r="BV116" s="771" t="s">
        <v>107</v>
      </c>
      <c r="BW116" s="771"/>
      <c r="BX116" s="771"/>
      <c r="BY116" s="771"/>
      <c r="BZ116" s="771"/>
      <c r="CA116" s="771" t="s">
        <v>107</v>
      </c>
      <c r="CB116" s="771"/>
      <c r="CC116" s="771"/>
      <c r="CD116" s="771"/>
      <c r="CE116" s="771"/>
      <c r="CF116" s="848" t="s">
        <v>107</v>
      </c>
      <c r="CG116" s="849"/>
      <c r="CH116" s="849"/>
      <c r="CI116" s="849"/>
      <c r="CJ116" s="849"/>
      <c r="CK116" s="917"/>
      <c r="CL116" s="866"/>
      <c r="CM116" s="803" t="s">
        <v>420</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107</v>
      </c>
      <c r="DH116" s="784"/>
      <c r="DI116" s="784"/>
      <c r="DJ116" s="784"/>
      <c r="DK116" s="785"/>
      <c r="DL116" s="786" t="s">
        <v>107</v>
      </c>
      <c r="DM116" s="784"/>
      <c r="DN116" s="784"/>
      <c r="DO116" s="784"/>
      <c r="DP116" s="785"/>
      <c r="DQ116" s="786" t="s">
        <v>107</v>
      </c>
      <c r="DR116" s="784"/>
      <c r="DS116" s="784"/>
      <c r="DT116" s="784"/>
      <c r="DU116" s="785"/>
      <c r="DV116" s="754" t="s">
        <v>107</v>
      </c>
      <c r="DW116" s="755"/>
      <c r="DX116" s="755"/>
      <c r="DY116" s="755"/>
      <c r="DZ116" s="756"/>
    </row>
    <row r="117" spans="1:130" s="197" customFormat="1" ht="26.25" customHeight="1">
      <c r="A117" s="887" t="s">
        <v>165</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421</v>
      </c>
      <c r="Z117" s="889"/>
      <c r="AA117" s="894">
        <v>720112</v>
      </c>
      <c r="AB117" s="895"/>
      <c r="AC117" s="895"/>
      <c r="AD117" s="895"/>
      <c r="AE117" s="896"/>
      <c r="AF117" s="898">
        <v>632017</v>
      </c>
      <c r="AG117" s="895"/>
      <c r="AH117" s="895"/>
      <c r="AI117" s="895"/>
      <c r="AJ117" s="896"/>
      <c r="AK117" s="898">
        <v>596438</v>
      </c>
      <c r="AL117" s="895"/>
      <c r="AM117" s="895"/>
      <c r="AN117" s="895"/>
      <c r="AO117" s="896"/>
      <c r="AP117" s="899"/>
      <c r="AQ117" s="900"/>
      <c r="AR117" s="900"/>
      <c r="AS117" s="900"/>
      <c r="AT117" s="901"/>
      <c r="AU117" s="923"/>
      <c r="AV117" s="924"/>
      <c r="AW117" s="924"/>
      <c r="AX117" s="924"/>
      <c r="AY117" s="925"/>
      <c r="AZ117" s="845" t="s">
        <v>422</v>
      </c>
      <c r="BA117" s="846"/>
      <c r="BB117" s="846"/>
      <c r="BC117" s="846"/>
      <c r="BD117" s="846"/>
      <c r="BE117" s="846"/>
      <c r="BF117" s="846"/>
      <c r="BG117" s="846"/>
      <c r="BH117" s="846"/>
      <c r="BI117" s="846"/>
      <c r="BJ117" s="846"/>
      <c r="BK117" s="846"/>
      <c r="BL117" s="846"/>
      <c r="BM117" s="846"/>
      <c r="BN117" s="846"/>
      <c r="BO117" s="846"/>
      <c r="BP117" s="847"/>
      <c r="BQ117" s="857" t="s">
        <v>107</v>
      </c>
      <c r="BR117" s="858"/>
      <c r="BS117" s="858"/>
      <c r="BT117" s="858"/>
      <c r="BU117" s="858"/>
      <c r="BV117" s="858" t="s">
        <v>107</v>
      </c>
      <c r="BW117" s="858"/>
      <c r="BX117" s="858"/>
      <c r="BY117" s="858"/>
      <c r="BZ117" s="858"/>
      <c r="CA117" s="858" t="s">
        <v>107</v>
      </c>
      <c r="CB117" s="858"/>
      <c r="CC117" s="858"/>
      <c r="CD117" s="858"/>
      <c r="CE117" s="858"/>
      <c r="CF117" s="848" t="s">
        <v>107</v>
      </c>
      <c r="CG117" s="849"/>
      <c r="CH117" s="849"/>
      <c r="CI117" s="849"/>
      <c r="CJ117" s="849"/>
      <c r="CK117" s="917"/>
      <c r="CL117" s="866"/>
      <c r="CM117" s="803" t="s">
        <v>423</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107</v>
      </c>
      <c r="DH117" s="784"/>
      <c r="DI117" s="784"/>
      <c r="DJ117" s="784"/>
      <c r="DK117" s="785"/>
      <c r="DL117" s="786" t="s">
        <v>107</v>
      </c>
      <c r="DM117" s="784"/>
      <c r="DN117" s="784"/>
      <c r="DO117" s="784"/>
      <c r="DP117" s="785"/>
      <c r="DQ117" s="786" t="s">
        <v>107</v>
      </c>
      <c r="DR117" s="784"/>
      <c r="DS117" s="784"/>
      <c r="DT117" s="784"/>
      <c r="DU117" s="785"/>
      <c r="DV117" s="754" t="s">
        <v>107</v>
      </c>
      <c r="DW117" s="755"/>
      <c r="DX117" s="755"/>
      <c r="DY117" s="755"/>
      <c r="DZ117" s="756"/>
    </row>
    <row r="118" spans="1:130" s="197" customFormat="1" ht="26.25" customHeight="1">
      <c r="A118" s="887" t="s">
        <v>397</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395</v>
      </c>
      <c r="AB118" s="888"/>
      <c r="AC118" s="888"/>
      <c r="AD118" s="888"/>
      <c r="AE118" s="889"/>
      <c r="AF118" s="890" t="s">
        <v>282</v>
      </c>
      <c r="AG118" s="888"/>
      <c r="AH118" s="888"/>
      <c r="AI118" s="888"/>
      <c r="AJ118" s="889"/>
      <c r="AK118" s="890" t="s">
        <v>281</v>
      </c>
      <c r="AL118" s="888"/>
      <c r="AM118" s="888"/>
      <c r="AN118" s="888"/>
      <c r="AO118" s="889"/>
      <c r="AP118" s="891" t="s">
        <v>396</v>
      </c>
      <c r="AQ118" s="892"/>
      <c r="AR118" s="892"/>
      <c r="AS118" s="892"/>
      <c r="AT118" s="893"/>
      <c r="AU118" s="926"/>
      <c r="AV118" s="927"/>
      <c r="AW118" s="927"/>
      <c r="AX118" s="927"/>
      <c r="AY118" s="927"/>
      <c r="AZ118" s="228" t="s">
        <v>165</v>
      </c>
      <c r="BA118" s="228"/>
      <c r="BB118" s="228"/>
      <c r="BC118" s="228"/>
      <c r="BD118" s="228"/>
      <c r="BE118" s="228"/>
      <c r="BF118" s="228"/>
      <c r="BG118" s="228"/>
      <c r="BH118" s="228"/>
      <c r="BI118" s="228"/>
      <c r="BJ118" s="228"/>
      <c r="BK118" s="228"/>
      <c r="BL118" s="228"/>
      <c r="BM118" s="228"/>
      <c r="BN118" s="228"/>
      <c r="BO118" s="837" t="s">
        <v>424</v>
      </c>
      <c r="BP118" s="838"/>
      <c r="BQ118" s="857">
        <v>6703062</v>
      </c>
      <c r="BR118" s="858"/>
      <c r="BS118" s="858"/>
      <c r="BT118" s="858"/>
      <c r="BU118" s="858"/>
      <c r="BV118" s="858">
        <v>6526003</v>
      </c>
      <c r="BW118" s="858"/>
      <c r="BX118" s="858"/>
      <c r="BY118" s="858"/>
      <c r="BZ118" s="858"/>
      <c r="CA118" s="858">
        <v>6350693</v>
      </c>
      <c r="CB118" s="858"/>
      <c r="CC118" s="858"/>
      <c r="CD118" s="858"/>
      <c r="CE118" s="858"/>
      <c r="CF118" s="743"/>
      <c r="CG118" s="744"/>
      <c r="CH118" s="744"/>
      <c r="CI118" s="744"/>
      <c r="CJ118" s="841"/>
      <c r="CK118" s="917"/>
      <c r="CL118" s="866"/>
      <c r="CM118" s="803" t="s">
        <v>425</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107</v>
      </c>
      <c r="DH118" s="784"/>
      <c r="DI118" s="784"/>
      <c r="DJ118" s="784"/>
      <c r="DK118" s="785"/>
      <c r="DL118" s="786" t="s">
        <v>107</v>
      </c>
      <c r="DM118" s="784"/>
      <c r="DN118" s="784"/>
      <c r="DO118" s="784"/>
      <c r="DP118" s="785"/>
      <c r="DQ118" s="786" t="s">
        <v>107</v>
      </c>
      <c r="DR118" s="784"/>
      <c r="DS118" s="784"/>
      <c r="DT118" s="784"/>
      <c r="DU118" s="785"/>
      <c r="DV118" s="754" t="s">
        <v>107</v>
      </c>
      <c r="DW118" s="755"/>
      <c r="DX118" s="755"/>
      <c r="DY118" s="755"/>
      <c r="DZ118" s="756"/>
    </row>
    <row r="119" spans="1:130" s="197" customFormat="1" ht="26.25" customHeight="1">
      <c r="A119" s="863" t="s">
        <v>400</v>
      </c>
      <c r="B119" s="864"/>
      <c r="C119" s="869" t="s">
        <v>401</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107</v>
      </c>
      <c r="AB119" s="873"/>
      <c r="AC119" s="873"/>
      <c r="AD119" s="873"/>
      <c r="AE119" s="874"/>
      <c r="AF119" s="875" t="s">
        <v>107</v>
      </c>
      <c r="AG119" s="873"/>
      <c r="AH119" s="873"/>
      <c r="AI119" s="873"/>
      <c r="AJ119" s="874"/>
      <c r="AK119" s="875" t="s">
        <v>107</v>
      </c>
      <c r="AL119" s="873"/>
      <c r="AM119" s="873"/>
      <c r="AN119" s="873"/>
      <c r="AO119" s="874"/>
      <c r="AP119" s="876" t="s">
        <v>107</v>
      </c>
      <c r="AQ119" s="877"/>
      <c r="AR119" s="877"/>
      <c r="AS119" s="877"/>
      <c r="AT119" s="878"/>
      <c r="AU119" s="879" t="s">
        <v>426</v>
      </c>
      <c r="AV119" s="880"/>
      <c r="AW119" s="880"/>
      <c r="AX119" s="880"/>
      <c r="AY119" s="881"/>
      <c r="AZ119" s="816" t="s">
        <v>427</v>
      </c>
      <c r="BA119" s="758"/>
      <c r="BB119" s="758"/>
      <c r="BC119" s="758"/>
      <c r="BD119" s="758"/>
      <c r="BE119" s="758"/>
      <c r="BF119" s="758"/>
      <c r="BG119" s="758"/>
      <c r="BH119" s="758"/>
      <c r="BI119" s="758"/>
      <c r="BJ119" s="758"/>
      <c r="BK119" s="758"/>
      <c r="BL119" s="758"/>
      <c r="BM119" s="758"/>
      <c r="BN119" s="758"/>
      <c r="BO119" s="758"/>
      <c r="BP119" s="759"/>
      <c r="BQ119" s="799">
        <v>1331287</v>
      </c>
      <c r="BR119" s="800"/>
      <c r="BS119" s="800"/>
      <c r="BT119" s="800"/>
      <c r="BU119" s="800"/>
      <c r="BV119" s="800">
        <v>1524692</v>
      </c>
      <c r="BW119" s="800"/>
      <c r="BX119" s="800"/>
      <c r="BY119" s="800"/>
      <c r="BZ119" s="800"/>
      <c r="CA119" s="800">
        <v>1515859</v>
      </c>
      <c r="CB119" s="800"/>
      <c r="CC119" s="800"/>
      <c r="CD119" s="800"/>
      <c r="CE119" s="800"/>
      <c r="CF119" s="861">
        <v>57.6</v>
      </c>
      <c r="CG119" s="862"/>
      <c r="CH119" s="862"/>
      <c r="CI119" s="862"/>
      <c r="CJ119" s="862"/>
      <c r="CK119" s="918"/>
      <c r="CL119" s="868"/>
      <c r="CM119" s="825" t="s">
        <v>428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97011</v>
      </c>
      <c r="DH119" s="717"/>
      <c r="DI119" s="717"/>
      <c r="DJ119" s="717"/>
      <c r="DK119" s="718"/>
      <c r="DL119" s="719">
        <v>86931</v>
      </c>
      <c r="DM119" s="717"/>
      <c r="DN119" s="717"/>
      <c r="DO119" s="717"/>
      <c r="DP119" s="718"/>
      <c r="DQ119" s="719">
        <v>76702</v>
      </c>
      <c r="DR119" s="717"/>
      <c r="DS119" s="717"/>
      <c r="DT119" s="717"/>
      <c r="DU119" s="718"/>
      <c r="DV119" s="807">
        <v>2.9</v>
      </c>
      <c r="DW119" s="808"/>
      <c r="DX119" s="808"/>
      <c r="DY119" s="808"/>
      <c r="DZ119" s="809"/>
    </row>
    <row r="120" spans="1:130" s="197" customFormat="1" ht="26.25" customHeight="1">
      <c r="A120" s="865"/>
      <c r="B120" s="866"/>
      <c r="C120" s="803" t="s">
        <v>404</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107</v>
      </c>
      <c r="AB120" s="784"/>
      <c r="AC120" s="784"/>
      <c r="AD120" s="784"/>
      <c r="AE120" s="785"/>
      <c r="AF120" s="786" t="s">
        <v>107</v>
      </c>
      <c r="AG120" s="784"/>
      <c r="AH120" s="784"/>
      <c r="AI120" s="784"/>
      <c r="AJ120" s="785"/>
      <c r="AK120" s="786" t="s">
        <v>107</v>
      </c>
      <c r="AL120" s="784"/>
      <c r="AM120" s="784"/>
      <c r="AN120" s="784"/>
      <c r="AO120" s="785"/>
      <c r="AP120" s="754" t="s">
        <v>107</v>
      </c>
      <c r="AQ120" s="755"/>
      <c r="AR120" s="755"/>
      <c r="AS120" s="755"/>
      <c r="AT120" s="756"/>
      <c r="AU120" s="882"/>
      <c r="AV120" s="883"/>
      <c r="AW120" s="883"/>
      <c r="AX120" s="883"/>
      <c r="AY120" s="884"/>
      <c r="AZ120" s="767" t="s">
        <v>429</v>
      </c>
      <c r="BA120" s="768"/>
      <c r="BB120" s="768"/>
      <c r="BC120" s="768"/>
      <c r="BD120" s="768"/>
      <c r="BE120" s="768"/>
      <c r="BF120" s="768"/>
      <c r="BG120" s="768"/>
      <c r="BH120" s="768"/>
      <c r="BI120" s="768"/>
      <c r="BJ120" s="768"/>
      <c r="BK120" s="768"/>
      <c r="BL120" s="768"/>
      <c r="BM120" s="768"/>
      <c r="BN120" s="768"/>
      <c r="BO120" s="768"/>
      <c r="BP120" s="769"/>
      <c r="BQ120" s="770">
        <v>63057</v>
      </c>
      <c r="BR120" s="771"/>
      <c r="BS120" s="771"/>
      <c r="BT120" s="771"/>
      <c r="BU120" s="771"/>
      <c r="BV120" s="771">
        <v>56505</v>
      </c>
      <c r="BW120" s="771"/>
      <c r="BX120" s="771"/>
      <c r="BY120" s="771"/>
      <c r="BZ120" s="771"/>
      <c r="CA120" s="771">
        <v>49856</v>
      </c>
      <c r="CB120" s="771"/>
      <c r="CC120" s="771"/>
      <c r="CD120" s="771"/>
      <c r="CE120" s="771"/>
      <c r="CF120" s="848">
        <v>1.9</v>
      </c>
      <c r="CG120" s="849"/>
      <c r="CH120" s="849"/>
      <c r="CI120" s="849"/>
      <c r="CJ120" s="849"/>
      <c r="CK120" s="850" t="s">
        <v>430</v>
      </c>
      <c r="CL120" s="810"/>
      <c r="CM120" s="810"/>
      <c r="CN120" s="810"/>
      <c r="CO120" s="811"/>
      <c r="CP120" s="854" t="s">
        <v>379</v>
      </c>
      <c r="CQ120" s="855"/>
      <c r="CR120" s="855"/>
      <c r="CS120" s="855"/>
      <c r="CT120" s="855"/>
      <c r="CU120" s="855"/>
      <c r="CV120" s="855"/>
      <c r="CW120" s="855"/>
      <c r="CX120" s="855"/>
      <c r="CY120" s="855"/>
      <c r="CZ120" s="855"/>
      <c r="DA120" s="855"/>
      <c r="DB120" s="855"/>
      <c r="DC120" s="855"/>
      <c r="DD120" s="855"/>
      <c r="DE120" s="855"/>
      <c r="DF120" s="856"/>
      <c r="DG120" s="799">
        <v>2062665</v>
      </c>
      <c r="DH120" s="800"/>
      <c r="DI120" s="800"/>
      <c r="DJ120" s="800"/>
      <c r="DK120" s="800"/>
      <c r="DL120" s="800">
        <v>1897632</v>
      </c>
      <c r="DM120" s="800"/>
      <c r="DN120" s="800"/>
      <c r="DO120" s="800"/>
      <c r="DP120" s="800"/>
      <c r="DQ120" s="800">
        <v>1663110</v>
      </c>
      <c r="DR120" s="800"/>
      <c r="DS120" s="800"/>
      <c r="DT120" s="800"/>
      <c r="DU120" s="800"/>
      <c r="DV120" s="801">
        <v>63.2</v>
      </c>
      <c r="DW120" s="801"/>
      <c r="DX120" s="801"/>
      <c r="DY120" s="801"/>
      <c r="DZ120" s="802"/>
    </row>
    <row r="121" spans="1:130" s="197" customFormat="1" ht="26.25" customHeight="1">
      <c r="A121" s="865"/>
      <c r="B121" s="866"/>
      <c r="C121" s="842" t="s">
        <v>431</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107</v>
      </c>
      <c r="AB121" s="784"/>
      <c r="AC121" s="784"/>
      <c r="AD121" s="784"/>
      <c r="AE121" s="785"/>
      <c r="AF121" s="786" t="s">
        <v>107</v>
      </c>
      <c r="AG121" s="784"/>
      <c r="AH121" s="784"/>
      <c r="AI121" s="784"/>
      <c r="AJ121" s="785"/>
      <c r="AK121" s="786" t="s">
        <v>107</v>
      </c>
      <c r="AL121" s="784"/>
      <c r="AM121" s="784"/>
      <c r="AN121" s="784"/>
      <c r="AO121" s="785"/>
      <c r="AP121" s="754" t="s">
        <v>107</v>
      </c>
      <c r="AQ121" s="755"/>
      <c r="AR121" s="755"/>
      <c r="AS121" s="755"/>
      <c r="AT121" s="756"/>
      <c r="AU121" s="882"/>
      <c r="AV121" s="883"/>
      <c r="AW121" s="883"/>
      <c r="AX121" s="883"/>
      <c r="AY121" s="884"/>
      <c r="AZ121" s="845" t="s">
        <v>432</v>
      </c>
      <c r="BA121" s="846"/>
      <c r="BB121" s="846"/>
      <c r="BC121" s="846"/>
      <c r="BD121" s="846"/>
      <c r="BE121" s="846"/>
      <c r="BF121" s="846"/>
      <c r="BG121" s="846"/>
      <c r="BH121" s="846"/>
      <c r="BI121" s="846"/>
      <c r="BJ121" s="846"/>
      <c r="BK121" s="846"/>
      <c r="BL121" s="846"/>
      <c r="BM121" s="846"/>
      <c r="BN121" s="846"/>
      <c r="BO121" s="846"/>
      <c r="BP121" s="847"/>
      <c r="BQ121" s="857">
        <v>4501797</v>
      </c>
      <c r="BR121" s="858"/>
      <c r="BS121" s="858"/>
      <c r="BT121" s="858"/>
      <c r="BU121" s="858"/>
      <c r="BV121" s="858">
        <v>4377551</v>
      </c>
      <c r="BW121" s="858"/>
      <c r="BX121" s="858"/>
      <c r="BY121" s="858"/>
      <c r="BZ121" s="858"/>
      <c r="CA121" s="858">
        <v>4408459</v>
      </c>
      <c r="CB121" s="858"/>
      <c r="CC121" s="858"/>
      <c r="CD121" s="858"/>
      <c r="CE121" s="858"/>
      <c r="CF121" s="859">
        <v>167.5</v>
      </c>
      <c r="CG121" s="860"/>
      <c r="CH121" s="860"/>
      <c r="CI121" s="860"/>
      <c r="CJ121" s="860"/>
      <c r="CK121" s="851"/>
      <c r="CL121" s="812"/>
      <c r="CM121" s="812"/>
      <c r="CN121" s="812"/>
      <c r="CO121" s="813"/>
      <c r="CP121" s="828" t="s">
        <v>376</v>
      </c>
      <c r="CQ121" s="829"/>
      <c r="CR121" s="829"/>
      <c r="CS121" s="829"/>
      <c r="CT121" s="829"/>
      <c r="CU121" s="829"/>
      <c r="CV121" s="829"/>
      <c r="CW121" s="829"/>
      <c r="CX121" s="829"/>
      <c r="CY121" s="829"/>
      <c r="CZ121" s="829"/>
      <c r="DA121" s="829"/>
      <c r="DB121" s="829"/>
      <c r="DC121" s="829"/>
      <c r="DD121" s="829"/>
      <c r="DE121" s="829"/>
      <c r="DF121" s="830"/>
      <c r="DG121" s="770" t="s">
        <v>107</v>
      </c>
      <c r="DH121" s="771"/>
      <c r="DI121" s="771"/>
      <c r="DJ121" s="771"/>
      <c r="DK121" s="771"/>
      <c r="DL121" s="771" t="s">
        <v>107</v>
      </c>
      <c r="DM121" s="771"/>
      <c r="DN121" s="771"/>
      <c r="DO121" s="771"/>
      <c r="DP121" s="771"/>
      <c r="DQ121" s="771" t="s">
        <v>107</v>
      </c>
      <c r="DR121" s="771"/>
      <c r="DS121" s="771"/>
      <c r="DT121" s="771"/>
      <c r="DU121" s="771"/>
      <c r="DV121" s="823" t="s">
        <v>107</v>
      </c>
      <c r="DW121" s="823"/>
      <c r="DX121" s="823"/>
      <c r="DY121" s="823"/>
      <c r="DZ121" s="824"/>
    </row>
    <row r="122" spans="1:130" s="197" customFormat="1" ht="26.25" customHeight="1">
      <c r="A122" s="865"/>
      <c r="B122" s="866"/>
      <c r="C122" s="803" t="s">
        <v>414</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107</v>
      </c>
      <c r="AB122" s="784"/>
      <c r="AC122" s="784"/>
      <c r="AD122" s="784"/>
      <c r="AE122" s="785"/>
      <c r="AF122" s="786" t="s">
        <v>107</v>
      </c>
      <c r="AG122" s="784"/>
      <c r="AH122" s="784"/>
      <c r="AI122" s="784"/>
      <c r="AJ122" s="785"/>
      <c r="AK122" s="786" t="s">
        <v>107</v>
      </c>
      <c r="AL122" s="784"/>
      <c r="AM122" s="784"/>
      <c r="AN122" s="784"/>
      <c r="AO122" s="785"/>
      <c r="AP122" s="754" t="s">
        <v>107</v>
      </c>
      <c r="AQ122" s="755"/>
      <c r="AR122" s="755"/>
      <c r="AS122" s="755"/>
      <c r="AT122" s="756"/>
      <c r="AU122" s="885"/>
      <c r="AV122" s="886"/>
      <c r="AW122" s="886"/>
      <c r="AX122" s="886"/>
      <c r="AY122" s="886"/>
      <c r="AZ122" s="228" t="s">
        <v>165</v>
      </c>
      <c r="BA122" s="228"/>
      <c r="BB122" s="228"/>
      <c r="BC122" s="228"/>
      <c r="BD122" s="228"/>
      <c r="BE122" s="228"/>
      <c r="BF122" s="228"/>
      <c r="BG122" s="228"/>
      <c r="BH122" s="228"/>
      <c r="BI122" s="228"/>
      <c r="BJ122" s="228"/>
      <c r="BK122" s="228"/>
      <c r="BL122" s="228"/>
      <c r="BM122" s="228"/>
      <c r="BN122" s="228"/>
      <c r="BO122" s="837" t="s">
        <v>433</v>
      </c>
      <c r="BP122" s="838"/>
      <c r="BQ122" s="839">
        <v>5896141</v>
      </c>
      <c r="BR122" s="840"/>
      <c r="BS122" s="840"/>
      <c r="BT122" s="840"/>
      <c r="BU122" s="840"/>
      <c r="BV122" s="840">
        <v>5958748</v>
      </c>
      <c r="BW122" s="840"/>
      <c r="BX122" s="840"/>
      <c r="BY122" s="840"/>
      <c r="BZ122" s="840"/>
      <c r="CA122" s="840">
        <v>5974174</v>
      </c>
      <c r="CB122" s="840"/>
      <c r="CC122" s="840"/>
      <c r="CD122" s="840"/>
      <c r="CE122" s="840"/>
      <c r="CF122" s="743"/>
      <c r="CG122" s="744"/>
      <c r="CH122" s="744"/>
      <c r="CI122" s="744"/>
      <c r="CJ122" s="841"/>
      <c r="CK122" s="851"/>
      <c r="CL122" s="812"/>
      <c r="CM122" s="812"/>
      <c r="CN122" s="812"/>
      <c r="CO122" s="813"/>
      <c r="CP122" s="828" t="s">
        <v>374</v>
      </c>
      <c r="CQ122" s="829"/>
      <c r="CR122" s="829"/>
      <c r="CS122" s="829"/>
      <c r="CT122" s="829"/>
      <c r="CU122" s="829"/>
      <c r="CV122" s="829"/>
      <c r="CW122" s="829"/>
      <c r="CX122" s="829"/>
      <c r="CY122" s="829"/>
      <c r="CZ122" s="829"/>
      <c r="DA122" s="829"/>
      <c r="DB122" s="829"/>
      <c r="DC122" s="829"/>
      <c r="DD122" s="829"/>
      <c r="DE122" s="829"/>
      <c r="DF122" s="830"/>
      <c r="DG122" s="770" t="s">
        <v>107</v>
      </c>
      <c r="DH122" s="771"/>
      <c r="DI122" s="771"/>
      <c r="DJ122" s="771"/>
      <c r="DK122" s="771"/>
      <c r="DL122" s="771" t="s">
        <v>107</v>
      </c>
      <c r="DM122" s="771"/>
      <c r="DN122" s="771"/>
      <c r="DO122" s="771"/>
      <c r="DP122" s="771"/>
      <c r="DQ122" s="771" t="s">
        <v>107</v>
      </c>
      <c r="DR122" s="771"/>
      <c r="DS122" s="771"/>
      <c r="DT122" s="771"/>
      <c r="DU122" s="771"/>
      <c r="DV122" s="823" t="s">
        <v>107</v>
      </c>
      <c r="DW122" s="823"/>
      <c r="DX122" s="823"/>
      <c r="DY122" s="823"/>
      <c r="DZ122" s="824"/>
    </row>
    <row r="123" spans="1:130" s="197" customFormat="1" ht="26.25" customHeight="1" thickBot="1">
      <c r="A123" s="865"/>
      <c r="B123" s="866"/>
      <c r="C123" s="803" t="s">
        <v>420</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107</v>
      </c>
      <c r="AB123" s="784"/>
      <c r="AC123" s="784"/>
      <c r="AD123" s="784"/>
      <c r="AE123" s="785"/>
      <c r="AF123" s="786" t="s">
        <v>107</v>
      </c>
      <c r="AG123" s="784"/>
      <c r="AH123" s="784"/>
      <c r="AI123" s="784"/>
      <c r="AJ123" s="785"/>
      <c r="AK123" s="786" t="s">
        <v>107</v>
      </c>
      <c r="AL123" s="784"/>
      <c r="AM123" s="784"/>
      <c r="AN123" s="784"/>
      <c r="AO123" s="785"/>
      <c r="AP123" s="754" t="s">
        <v>107</v>
      </c>
      <c r="AQ123" s="755"/>
      <c r="AR123" s="755"/>
      <c r="AS123" s="755"/>
      <c r="AT123" s="756"/>
      <c r="AU123" s="834" t="s">
        <v>434</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31.1</v>
      </c>
      <c r="BR123" s="832"/>
      <c r="BS123" s="832"/>
      <c r="BT123" s="832"/>
      <c r="BU123" s="832"/>
      <c r="BV123" s="832">
        <v>22</v>
      </c>
      <c r="BW123" s="832"/>
      <c r="BX123" s="832"/>
      <c r="BY123" s="832"/>
      <c r="BZ123" s="832"/>
      <c r="CA123" s="832">
        <v>14.3</v>
      </c>
      <c r="CB123" s="832"/>
      <c r="CC123" s="832"/>
      <c r="CD123" s="832"/>
      <c r="CE123" s="832"/>
      <c r="CF123" s="730"/>
      <c r="CG123" s="731"/>
      <c r="CH123" s="731"/>
      <c r="CI123" s="731"/>
      <c r="CJ123" s="833"/>
      <c r="CK123" s="851"/>
      <c r="CL123" s="812"/>
      <c r="CM123" s="812"/>
      <c r="CN123" s="812"/>
      <c r="CO123" s="813"/>
      <c r="CP123" s="828" t="s">
        <v>435</v>
      </c>
      <c r="CQ123" s="829"/>
      <c r="CR123" s="829"/>
      <c r="CS123" s="829"/>
      <c r="CT123" s="829"/>
      <c r="CU123" s="829"/>
      <c r="CV123" s="829"/>
      <c r="CW123" s="829"/>
      <c r="CX123" s="829"/>
      <c r="CY123" s="829"/>
      <c r="CZ123" s="829"/>
      <c r="DA123" s="829"/>
      <c r="DB123" s="829"/>
      <c r="DC123" s="829"/>
      <c r="DD123" s="829"/>
      <c r="DE123" s="829"/>
      <c r="DF123" s="830"/>
      <c r="DG123" s="783" t="s">
        <v>436</v>
      </c>
      <c r="DH123" s="784"/>
      <c r="DI123" s="784"/>
      <c r="DJ123" s="784"/>
      <c r="DK123" s="785"/>
      <c r="DL123" s="786" t="s">
        <v>436</v>
      </c>
      <c r="DM123" s="784"/>
      <c r="DN123" s="784"/>
      <c r="DO123" s="784"/>
      <c r="DP123" s="785"/>
      <c r="DQ123" s="786" t="s">
        <v>436</v>
      </c>
      <c r="DR123" s="784"/>
      <c r="DS123" s="784"/>
      <c r="DT123" s="784"/>
      <c r="DU123" s="785"/>
      <c r="DV123" s="754" t="s">
        <v>436</v>
      </c>
      <c r="DW123" s="755"/>
      <c r="DX123" s="755"/>
      <c r="DY123" s="755"/>
      <c r="DZ123" s="756"/>
    </row>
    <row r="124" spans="1:130" s="197" customFormat="1" ht="26.25" customHeight="1">
      <c r="A124" s="865"/>
      <c r="B124" s="866"/>
      <c r="C124" s="803" t="s">
        <v>423</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436</v>
      </c>
      <c r="AB124" s="784"/>
      <c r="AC124" s="784"/>
      <c r="AD124" s="784"/>
      <c r="AE124" s="785"/>
      <c r="AF124" s="786" t="s">
        <v>436</v>
      </c>
      <c r="AG124" s="784"/>
      <c r="AH124" s="784"/>
      <c r="AI124" s="784"/>
      <c r="AJ124" s="785"/>
      <c r="AK124" s="786" t="s">
        <v>436</v>
      </c>
      <c r="AL124" s="784"/>
      <c r="AM124" s="784"/>
      <c r="AN124" s="784"/>
      <c r="AO124" s="785"/>
      <c r="AP124" s="754" t="s">
        <v>436</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437</v>
      </c>
      <c r="CQ124" s="829"/>
      <c r="CR124" s="829"/>
      <c r="CS124" s="829"/>
      <c r="CT124" s="829"/>
      <c r="CU124" s="829"/>
      <c r="CV124" s="829"/>
      <c r="CW124" s="829"/>
      <c r="CX124" s="829"/>
      <c r="CY124" s="829"/>
      <c r="CZ124" s="829"/>
      <c r="DA124" s="829"/>
      <c r="DB124" s="829"/>
      <c r="DC124" s="829"/>
      <c r="DD124" s="829"/>
      <c r="DE124" s="829"/>
      <c r="DF124" s="830"/>
      <c r="DG124" s="716" t="s">
        <v>436</v>
      </c>
      <c r="DH124" s="717"/>
      <c r="DI124" s="717"/>
      <c r="DJ124" s="717"/>
      <c r="DK124" s="718"/>
      <c r="DL124" s="719" t="s">
        <v>436</v>
      </c>
      <c r="DM124" s="717"/>
      <c r="DN124" s="717"/>
      <c r="DO124" s="717"/>
      <c r="DP124" s="718"/>
      <c r="DQ124" s="719" t="s">
        <v>436</v>
      </c>
      <c r="DR124" s="717"/>
      <c r="DS124" s="717"/>
      <c r="DT124" s="717"/>
      <c r="DU124" s="718"/>
      <c r="DV124" s="807" t="s">
        <v>436</v>
      </c>
      <c r="DW124" s="808"/>
      <c r="DX124" s="808"/>
      <c r="DY124" s="808"/>
      <c r="DZ124" s="809"/>
    </row>
    <row r="125" spans="1:130" s="197" customFormat="1" ht="26.25" customHeight="1" thickBot="1">
      <c r="A125" s="865"/>
      <c r="B125" s="866"/>
      <c r="C125" s="803" t="s">
        <v>425</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436</v>
      </c>
      <c r="AB125" s="784"/>
      <c r="AC125" s="784"/>
      <c r="AD125" s="784"/>
      <c r="AE125" s="785"/>
      <c r="AF125" s="786" t="s">
        <v>436</v>
      </c>
      <c r="AG125" s="784"/>
      <c r="AH125" s="784"/>
      <c r="AI125" s="784"/>
      <c r="AJ125" s="785"/>
      <c r="AK125" s="786" t="s">
        <v>436</v>
      </c>
      <c r="AL125" s="784"/>
      <c r="AM125" s="784"/>
      <c r="AN125" s="784"/>
      <c r="AO125" s="785"/>
      <c r="AP125" s="754" t="s">
        <v>436</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438</v>
      </c>
      <c r="CL125" s="810"/>
      <c r="CM125" s="810"/>
      <c r="CN125" s="810"/>
      <c r="CO125" s="811"/>
      <c r="CP125" s="816" t="s">
        <v>439</v>
      </c>
      <c r="CQ125" s="758"/>
      <c r="CR125" s="758"/>
      <c r="CS125" s="758"/>
      <c r="CT125" s="758"/>
      <c r="CU125" s="758"/>
      <c r="CV125" s="758"/>
      <c r="CW125" s="758"/>
      <c r="CX125" s="758"/>
      <c r="CY125" s="758"/>
      <c r="CZ125" s="758"/>
      <c r="DA125" s="758"/>
      <c r="DB125" s="758"/>
      <c r="DC125" s="758"/>
      <c r="DD125" s="758"/>
      <c r="DE125" s="758"/>
      <c r="DF125" s="759"/>
      <c r="DG125" s="799" t="s">
        <v>436</v>
      </c>
      <c r="DH125" s="800"/>
      <c r="DI125" s="800"/>
      <c r="DJ125" s="800"/>
      <c r="DK125" s="800"/>
      <c r="DL125" s="800" t="s">
        <v>436</v>
      </c>
      <c r="DM125" s="800"/>
      <c r="DN125" s="800"/>
      <c r="DO125" s="800"/>
      <c r="DP125" s="800"/>
      <c r="DQ125" s="800" t="s">
        <v>436</v>
      </c>
      <c r="DR125" s="800"/>
      <c r="DS125" s="800"/>
      <c r="DT125" s="800"/>
      <c r="DU125" s="800"/>
      <c r="DV125" s="801" t="s">
        <v>436</v>
      </c>
      <c r="DW125" s="801"/>
      <c r="DX125" s="801"/>
      <c r="DY125" s="801"/>
      <c r="DZ125" s="802"/>
    </row>
    <row r="126" spans="1:130" s="197" customFormat="1" ht="26.25" customHeight="1">
      <c r="A126" s="865"/>
      <c r="B126" s="866"/>
      <c r="C126" s="803" t="s">
        <v>428</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436</v>
      </c>
      <c r="AB126" s="784"/>
      <c r="AC126" s="784"/>
      <c r="AD126" s="784"/>
      <c r="AE126" s="785"/>
      <c r="AF126" s="786" t="s">
        <v>436</v>
      </c>
      <c r="AG126" s="784"/>
      <c r="AH126" s="784"/>
      <c r="AI126" s="784"/>
      <c r="AJ126" s="785"/>
      <c r="AK126" s="786" t="s">
        <v>436</v>
      </c>
      <c r="AL126" s="784"/>
      <c r="AM126" s="784"/>
      <c r="AN126" s="784"/>
      <c r="AO126" s="785"/>
      <c r="AP126" s="754" t="s">
        <v>436</v>
      </c>
      <c r="AQ126" s="755"/>
      <c r="AR126" s="755"/>
      <c r="AS126" s="755"/>
      <c r="AT126" s="756"/>
      <c r="AU126" s="233"/>
      <c r="AV126" s="233"/>
      <c r="AW126" s="233"/>
      <c r="AX126" s="806" t="s">
        <v>440</v>
      </c>
      <c r="AY126" s="764"/>
      <c r="AZ126" s="764"/>
      <c r="BA126" s="764"/>
      <c r="BB126" s="764"/>
      <c r="BC126" s="764"/>
      <c r="BD126" s="764"/>
      <c r="BE126" s="765"/>
      <c r="BF126" s="763" t="s">
        <v>441</v>
      </c>
      <c r="BG126" s="764"/>
      <c r="BH126" s="764"/>
      <c r="BI126" s="764"/>
      <c r="BJ126" s="764"/>
      <c r="BK126" s="764"/>
      <c r="BL126" s="765"/>
      <c r="BM126" s="763" t="s">
        <v>442</v>
      </c>
      <c r="BN126" s="764"/>
      <c r="BO126" s="764"/>
      <c r="BP126" s="764"/>
      <c r="BQ126" s="764"/>
      <c r="BR126" s="764"/>
      <c r="BS126" s="765"/>
      <c r="BT126" s="763" t="s">
        <v>443</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444</v>
      </c>
      <c r="CQ126" s="768"/>
      <c r="CR126" s="768"/>
      <c r="CS126" s="768"/>
      <c r="CT126" s="768"/>
      <c r="CU126" s="768"/>
      <c r="CV126" s="768"/>
      <c r="CW126" s="768"/>
      <c r="CX126" s="768"/>
      <c r="CY126" s="768"/>
      <c r="CZ126" s="768"/>
      <c r="DA126" s="768"/>
      <c r="DB126" s="768"/>
      <c r="DC126" s="768"/>
      <c r="DD126" s="768"/>
      <c r="DE126" s="768"/>
      <c r="DF126" s="769"/>
      <c r="DG126" s="770" t="s">
        <v>436</v>
      </c>
      <c r="DH126" s="771"/>
      <c r="DI126" s="771"/>
      <c r="DJ126" s="771"/>
      <c r="DK126" s="771"/>
      <c r="DL126" s="771" t="s">
        <v>436</v>
      </c>
      <c r="DM126" s="771"/>
      <c r="DN126" s="771"/>
      <c r="DO126" s="771"/>
      <c r="DP126" s="771"/>
      <c r="DQ126" s="771" t="s">
        <v>436</v>
      </c>
      <c r="DR126" s="771"/>
      <c r="DS126" s="771"/>
      <c r="DT126" s="771"/>
      <c r="DU126" s="771"/>
      <c r="DV126" s="823" t="s">
        <v>436</v>
      </c>
      <c r="DW126" s="823"/>
      <c r="DX126" s="823"/>
      <c r="DY126" s="823"/>
      <c r="DZ126" s="824"/>
    </row>
    <row r="127" spans="1:130" s="197" customFormat="1" ht="26.25" customHeight="1" thickBot="1">
      <c r="A127" s="867"/>
      <c r="B127" s="868"/>
      <c r="C127" s="825" t="s">
        <v>445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5686</v>
      </c>
      <c r="AB127" s="784"/>
      <c r="AC127" s="784"/>
      <c r="AD127" s="784"/>
      <c r="AE127" s="785"/>
      <c r="AF127" s="786">
        <v>4033</v>
      </c>
      <c r="AG127" s="784"/>
      <c r="AH127" s="784"/>
      <c r="AI127" s="784"/>
      <c r="AJ127" s="785"/>
      <c r="AK127" s="786">
        <v>4033</v>
      </c>
      <c r="AL127" s="784"/>
      <c r="AM127" s="784"/>
      <c r="AN127" s="784"/>
      <c r="AO127" s="785"/>
      <c r="AP127" s="754">
        <v>0.2</v>
      </c>
      <c r="AQ127" s="755"/>
      <c r="AR127" s="755"/>
      <c r="AS127" s="755"/>
      <c r="AT127" s="756"/>
      <c r="AU127" s="233"/>
      <c r="AV127" s="233"/>
      <c r="AW127" s="233"/>
      <c r="AX127" s="757" t="s">
        <v>446</v>
      </c>
      <c r="AY127" s="758"/>
      <c r="AZ127" s="758"/>
      <c r="BA127" s="758"/>
      <c r="BB127" s="758"/>
      <c r="BC127" s="758"/>
      <c r="BD127" s="758"/>
      <c r="BE127" s="759"/>
      <c r="BF127" s="760" t="s">
        <v>436</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447</v>
      </c>
      <c r="CQ127" s="752"/>
      <c r="CR127" s="752"/>
      <c r="CS127" s="752"/>
      <c r="CT127" s="752"/>
      <c r="CU127" s="752"/>
      <c r="CV127" s="752"/>
      <c r="CW127" s="752"/>
      <c r="CX127" s="752"/>
      <c r="CY127" s="752"/>
      <c r="CZ127" s="752"/>
      <c r="DA127" s="752"/>
      <c r="DB127" s="752"/>
      <c r="DC127" s="752"/>
      <c r="DD127" s="752"/>
      <c r="DE127" s="752"/>
      <c r="DF127" s="753"/>
      <c r="DG127" s="819" t="s">
        <v>436</v>
      </c>
      <c r="DH127" s="820"/>
      <c r="DI127" s="820"/>
      <c r="DJ127" s="820"/>
      <c r="DK127" s="820"/>
      <c r="DL127" s="820" t="s">
        <v>107</v>
      </c>
      <c r="DM127" s="820"/>
      <c r="DN127" s="820"/>
      <c r="DO127" s="820"/>
      <c r="DP127" s="820"/>
      <c r="DQ127" s="820" t="s">
        <v>107</v>
      </c>
      <c r="DR127" s="820"/>
      <c r="DS127" s="820"/>
      <c r="DT127" s="820"/>
      <c r="DU127" s="820"/>
      <c r="DV127" s="821" t="s">
        <v>107</v>
      </c>
      <c r="DW127" s="821"/>
      <c r="DX127" s="821"/>
      <c r="DY127" s="821"/>
      <c r="DZ127" s="822"/>
    </row>
    <row r="128" spans="1:130" s="197" customFormat="1" ht="26.25" customHeight="1">
      <c r="A128" s="795" t="s">
        <v>448</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449</v>
      </c>
      <c r="X128" s="797"/>
      <c r="Y128" s="797"/>
      <c r="Z128" s="798"/>
      <c r="AA128" s="723" t="s">
        <v>107</v>
      </c>
      <c r="AB128" s="724"/>
      <c r="AC128" s="724"/>
      <c r="AD128" s="724"/>
      <c r="AE128" s="725"/>
      <c r="AF128" s="726">
        <v>1783</v>
      </c>
      <c r="AG128" s="724"/>
      <c r="AH128" s="724"/>
      <c r="AI128" s="724"/>
      <c r="AJ128" s="725"/>
      <c r="AK128" s="726">
        <v>3193</v>
      </c>
      <c r="AL128" s="724"/>
      <c r="AM128" s="724"/>
      <c r="AN128" s="724"/>
      <c r="AO128" s="725"/>
      <c r="AP128" s="727"/>
      <c r="AQ128" s="728"/>
      <c r="AR128" s="728"/>
      <c r="AS128" s="728"/>
      <c r="AT128" s="729"/>
      <c r="AU128" s="235"/>
      <c r="AV128" s="235"/>
      <c r="AW128" s="235"/>
      <c r="AX128" s="772" t="s">
        <v>450</v>
      </c>
      <c r="AY128" s="768"/>
      <c r="AZ128" s="768"/>
      <c r="BA128" s="768"/>
      <c r="BB128" s="768"/>
      <c r="BC128" s="768"/>
      <c r="BD128" s="768"/>
      <c r="BE128" s="769"/>
      <c r="BF128" s="790" t="s">
        <v>451</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89</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452</v>
      </c>
      <c r="X129" s="781"/>
      <c r="Y129" s="781"/>
      <c r="Z129" s="782"/>
      <c r="AA129" s="783">
        <v>3019183</v>
      </c>
      <c r="AB129" s="784"/>
      <c r="AC129" s="784"/>
      <c r="AD129" s="784"/>
      <c r="AE129" s="785"/>
      <c r="AF129" s="786">
        <v>3017446</v>
      </c>
      <c r="AG129" s="784"/>
      <c r="AH129" s="784"/>
      <c r="AI129" s="784"/>
      <c r="AJ129" s="785"/>
      <c r="AK129" s="786">
        <v>3049961</v>
      </c>
      <c r="AL129" s="784"/>
      <c r="AM129" s="784"/>
      <c r="AN129" s="784"/>
      <c r="AO129" s="785"/>
      <c r="AP129" s="787"/>
      <c r="AQ129" s="788"/>
      <c r="AR129" s="788"/>
      <c r="AS129" s="788"/>
      <c r="AT129" s="789"/>
      <c r="AU129" s="235"/>
      <c r="AV129" s="235"/>
      <c r="AW129" s="235"/>
      <c r="AX129" s="772" t="s">
        <v>453</v>
      </c>
      <c r="AY129" s="768"/>
      <c r="AZ129" s="768"/>
      <c r="BA129" s="768"/>
      <c r="BB129" s="768"/>
      <c r="BC129" s="768"/>
      <c r="BD129" s="768"/>
      <c r="BE129" s="769"/>
      <c r="BF129" s="773">
        <v>8.3000000000000007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454</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455</v>
      </c>
      <c r="X130" s="781"/>
      <c r="Y130" s="781"/>
      <c r="Z130" s="782"/>
      <c r="AA130" s="783">
        <v>431971</v>
      </c>
      <c r="AB130" s="784"/>
      <c r="AC130" s="784"/>
      <c r="AD130" s="784"/>
      <c r="AE130" s="785"/>
      <c r="AF130" s="786">
        <v>442433</v>
      </c>
      <c r="AG130" s="784"/>
      <c r="AH130" s="784"/>
      <c r="AI130" s="784"/>
      <c r="AJ130" s="785"/>
      <c r="AK130" s="786">
        <v>418020</v>
      </c>
      <c r="AL130" s="784"/>
      <c r="AM130" s="784"/>
      <c r="AN130" s="784"/>
      <c r="AO130" s="785"/>
      <c r="AP130" s="787"/>
      <c r="AQ130" s="788"/>
      <c r="AR130" s="788"/>
      <c r="AS130" s="788"/>
      <c r="AT130" s="789"/>
      <c r="AU130" s="235"/>
      <c r="AV130" s="235"/>
      <c r="AW130" s="235"/>
      <c r="AX130" s="751" t="s">
        <v>456</v>
      </c>
      <c r="AY130" s="752"/>
      <c r="AZ130" s="752"/>
      <c r="BA130" s="752"/>
      <c r="BB130" s="752"/>
      <c r="BC130" s="752"/>
      <c r="BD130" s="752"/>
      <c r="BE130" s="753"/>
      <c r="BF130" s="705">
        <v>14.3</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457</v>
      </c>
      <c r="X131" s="714"/>
      <c r="Y131" s="714"/>
      <c r="Z131" s="715"/>
      <c r="AA131" s="716">
        <v>2587212</v>
      </c>
      <c r="AB131" s="717"/>
      <c r="AC131" s="717"/>
      <c r="AD131" s="717"/>
      <c r="AE131" s="718"/>
      <c r="AF131" s="719">
        <v>2575013</v>
      </c>
      <c r="AG131" s="717"/>
      <c r="AH131" s="717"/>
      <c r="AI131" s="717"/>
      <c r="AJ131" s="718"/>
      <c r="AK131" s="719">
        <v>2631941</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458</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459</v>
      </c>
      <c r="W132" s="737"/>
      <c r="X132" s="737"/>
      <c r="Y132" s="737"/>
      <c r="Z132" s="738"/>
      <c r="AA132" s="739">
        <v>11.137123669999999</v>
      </c>
      <c r="AB132" s="740"/>
      <c r="AC132" s="740"/>
      <c r="AD132" s="740"/>
      <c r="AE132" s="741"/>
      <c r="AF132" s="742">
        <v>7.2932058980000001</v>
      </c>
      <c r="AG132" s="740"/>
      <c r="AH132" s="740"/>
      <c r="AI132" s="740"/>
      <c r="AJ132" s="741"/>
      <c r="AK132" s="742">
        <v>6.6576340429999998</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460</v>
      </c>
      <c r="W133" s="746"/>
      <c r="X133" s="746"/>
      <c r="Y133" s="746"/>
      <c r="Z133" s="747"/>
      <c r="AA133" s="748">
        <v>12</v>
      </c>
      <c r="AB133" s="749"/>
      <c r="AC133" s="749"/>
      <c r="AD133" s="749"/>
      <c r="AE133" s="750"/>
      <c r="AF133" s="748">
        <v>10.199999999999999</v>
      </c>
      <c r="AG133" s="749"/>
      <c r="AH133" s="749"/>
      <c r="AI133" s="749"/>
      <c r="AJ133" s="750"/>
      <c r="AK133" s="748">
        <v>8.3000000000000007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461</v>
      </c>
      <c r="B5" s="246"/>
      <c r="C5" s="246"/>
      <c r="D5" s="246"/>
      <c r="E5" s="246"/>
      <c r="F5" s="246"/>
      <c r="G5" s="246"/>
      <c r="H5" s="246"/>
      <c r="I5" s="246"/>
      <c r="J5" s="246"/>
      <c r="K5" s="246"/>
      <c r="L5" s="246"/>
      <c r="M5" s="246"/>
      <c r="N5" s="246"/>
      <c r="O5" s="247"/>
    </row>
    <row r="6" spans="1:16">
      <c r="A6" s="248"/>
      <c r="B6" s="244"/>
      <c r="C6" s="244"/>
      <c r="D6" s="244"/>
      <c r="E6" s="244"/>
      <c r="F6" s="244"/>
      <c r="G6" s="249" t="s">
        <v>462</v>
      </c>
      <c r="H6" s="249"/>
      <c r="I6" s="249"/>
      <c r="J6" s="249"/>
      <c r="K6" s="244"/>
      <c r="L6" s="244"/>
      <c r="M6" s="244"/>
      <c r="N6" s="244"/>
    </row>
    <row r="7" spans="1:16">
      <c r="A7" s="248"/>
      <c r="B7" s="244"/>
      <c r="C7" s="244"/>
      <c r="D7" s="244"/>
      <c r="E7" s="244"/>
      <c r="F7" s="244"/>
      <c r="G7" s="251"/>
      <c r="H7" s="252"/>
      <c r="I7" s="252"/>
      <c r="J7" s="253"/>
      <c r="K7" s="1119" t="s">
        <v>463</v>
      </c>
      <c r="L7" s="254"/>
      <c r="M7" s="255" t="s">
        <v>464</v>
      </c>
      <c r="N7" s="256"/>
    </row>
    <row r="8" spans="1:16">
      <c r="A8" s="248"/>
      <c r="B8" s="244"/>
      <c r="C8" s="244"/>
      <c r="D8" s="244"/>
      <c r="E8" s="244"/>
      <c r="F8" s="244"/>
      <c r="G8" s="257"/>
      <c r="H8" s="258"/>
      <c r="I8" s="258"/>
      <c r="J8" s="259"/>
      <c r="K8" s="1120"/>
      <c r="L8" s="260" t="s">
        <v>465</v>
      </c>
      <c r="M8" s="261" t="s">
        <v>466</v>
      </c>
      <c r="N8" s="262" t="s">
        <v>467</v>
      </c>
    </row>
    <row r="9" spans="1:16">
      <c r="A9" s="248"/>
      <c r="B9" s="244"/>
      <c r="C9" s="244"/>
      <c r="D9" s="244"/>
      <c r="E9" s="244"/>
      <c r="F9" s="244"/>
      <c r="G9" s="1133" t="s">
        <v>468</v>
      </c>
      <c r="H9" s="1134"/>
      <c r="I9" s="1134"/>
      <c r="J9" s="1135"/>
      <c r="K9" s="263">
        <v>765185</v>
      </c>
      <c r="L9" s="264">
        <v>62246</v>
      </c>
      <c r="M9" s="265">
        <v>88618</v>
      </c>
      <c r="N9" s="266">
        <v>-29.8</v>
      </c>
    </row>
    <row r="10" spans="1:16">
      <c r="A10" s="248"/>
      <c r="B10" s="244"/>
      <c r="C10" s="244"/>
      <c r="D10" s="244"/>
      <c r="E10" s="244"/>
      <c r="F10" s="244"/>
      <c r="G10" s="1133" t="s">
        <v>469</v>
      </c>
      <c r="H10" s="1134"/>
      <c r="I10" s="1134"/>
      <c r="J10" s="1135"/>
      <c r="K10" s="267">
        <v>133407</v>
      </c>
      <c r="L10" s="268">
        <v>10852</v>
      </c>
      <c r="M10" s="269">
        <v>9248</v>
      </c>
      <c r="N10" s="270">
        <v>17.3</v>
      </c>
    </row>
    <row r="11" spans="1:16" ht="13.5" customHeight="1">
      <c r="A11" s="248"/>
      <c r="B11" s="244"/>
      <c r="C11" s="244"/>
      <c r="D11" s="244"/>
      <c r="E11" s="244"/>
      <c r="F11" s="244"/>
      <c r="G11" s="1133" t="s">
        <v>470</v>
      </c>
      <c r="H11" s="1134"/>
      <c r="I11" s="1134"/>
      <c r="J11" s="1135"/>
      <c r="K11" s="267">
        <v>3897</v>
      </c>
      <c r="L11" s="268">
        <v>317</v>
      </c>
      <c r="M11" s="269">
        <v>13111</v>
      </c>
      <c r="N11" s="270">
        <v>-97.6</v>
      </c>
    </row>
    <row r="12" spans="1:16" ht="13.5" customHeight="1">
      <c r="A12" s="248"/>
      <c r="B12" s="244"/>
      <c r="C12" s="244"/>
      <c r="D12" s="244"/>
      <c r="E12" s="244"/>
      <c r="F12" s="244"/>
      <c r="G12" s="1133" t="s">
        <v>471</v>
      </c>
      <c r="H12" s="1134"/>
      <c r="I12" s="1134"/>
      <c r="J12" s="1135"/>
      <c r="K12" s="267">
        <v>9407</v>
      </c>
      <c r="L12" s="268">
        <v>765</v>
      </c>
      <c r="M12" s="269">
        <v>631</v>
      </c>
      <c r="N12" s="270">
        <v>21.2</v>
      </c>
    </row>
    <row r="13" spans="1:16" ht="13.5" customHeight="1">
      <c r="A13" s="248"/>
      <c r="B13" s="244"/>
      <c r="C13" s="244"/>
      <c r="D13" s="244"/>
      <c r="E13" s="244"/>
      <c r="F13" s="244"/>
      <c r="G13" s="1133" t="s">
        <v>472</v>
      </c>
      <c r="H13" s="1134"/>
      <c r="I13" s="1134"/>
      <c r="J13" s="1135"/>
      <c r="K13" s="267" t="s">
        <v>473</v>
      </c>
      <c r="L13" s="268" t="s">
        <v>473</v>
      </c>
      <c r="M13" s="269" t="s">
        <v>473</v>
      </c>
      <c r="N13" s="270" t="s">
        <v>473</v>
      </c>
    </row>
    <row r="14" spans="1:16" ht="13.5" customHeight="1">
      <c r="A14" s="248"/>
      <c r="B14" s="244"/>
      <c r="C14" s="244"/>
      <c r="D14" s="244"/>
      <c r="E14" s="244"/>
      <c r="F14" s="244"/>
      <c r="G14" s="1133" t="s">
        <v>474</v>
      </c>
      <c r="H14" s="1134"/>
      <c r="I14" s="1134"/>
      <c r="J14" s="1135"/>
      <c r="K14" s="267">
        <v>27818</v>
      </c>
      <c r="L14" s="268">
        <v>2263</v>
      </c>
      <c r="M14" s="269">
        <v>4206</v>
      </c>
      <c r="N14" s="270">
        <v>-46.2</v>
      </c>
    </row>
    <row r="15" spans="1:16" ht="13.5" customHeight="1">
      <c r="A15" s="248"/>
      <c r="B15" s="244"/>
      <c r="C15" s="244"/>
      <c r="D15" s="244"/>
      <c r="E15" s="244"/>
      <c r="F15" s="244"/>
      <c r="G15" s="1133" t="s">
        <v>475</v>
      </c>
      <c r="H15" s="1134"/>
      <c r="I15" s="1134"/>
      <c r="J15" s="1135"/>
      <c r="K15" s="267">
        <v>4823</v>
      </c>
      <c r="L15" s="268">
        <v>392</v>
      </c>
      <c r="M15" s="269">
        <v>1853</v>
      </c>
      <c r="N15" s="270">
        <v>-78.8</v>
      </c>
    </row>
    <row r="16" spans="1:16">
      <c r="A16" s="248"/>
      <c r="B16" s="244"/>
      <c r="C16" s="244"/>
      <c r="D16" s="244"/>
      <c r="E16" s="244"/>
      <c r="F16" s="244"/>
      <c r="G16" s="1136" t="s">
        <v>476</v>
      </c>
      <c r="H16" s="1137"/>
      <c r="I16" s="1137"/>
      <c r="J16" s="1138"/>
      <c r="K16" s="268">
        <v>-80637</v>
      </c>
      <c r="L16" s="268">
        <v>-6560</v>
      </c>
      <c r="M16" s="269">
        <v>-9315</v>
      </c>
      <c r="N16" s="270">
        <v>-29.6</v>
      </c>
    </row>
    <row r="17" spans="1:16">
      <c r="A17" s="248"/>
      <c r="B17" s="244"/>
      <c r="C17" s="244"/>
      <c r="D17" s="244"/>
      <c r="E17" s="244"/>
      <c r="F17" s="244"/>
      <c r="G17" s="1136" t="s">
        <v>165</v>
      </c>
      <c r="H17" s="1137"/>
      <c r="I17" s="1137"/>
      <c r="J17" s="1138"/>
      <c r="K17" s="268">
        <v>863900</v>
      </c>
      <c r="L17" s="268">
        <v>70276</v>
      </c>
      <c r="M17" s="269">
        <v>108353</v>
      </c>
      <c r="N17" s="270">
        <v>-35.1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477</v>
      </c>
      <c r="H19" s="244"/>
      <c r="I19" s="244"/>
      <c r="J19" s="244"/>
      <c r="K19" s="244"/>
      <c r="L19" s="244"/>
      <c r="M19" s="244"/>
      <c r="N19" s="244"/>
    </row>
    <row r="20" spans="1:16">
      <c r="A20" s="248"/>
      <c r="B20" s="244"/>
      <c r="C20" s="244"/>
      <c r="D20" s="244"/>
      <c r="E20" s="244"/>
      <c r="F20" s="244"/>
      <c r="G20" s="272"/>
      <c r="H20" s="273"/>
      <c r="I20" s="273"/>
      <c r="J20" s="274"/>
      <c r="K20" s="275" t="s">
        <v>478</v>
      </c>
      <c r="L20" s="276" t="s">
        <v>479</v>
      </c>
      <c r="M20" s="277" t="s">
        <v>480</v>
      </c>
      <c r="N20" s="278"/>
    </row>
    <row r="21" spans="1:16" s="284" customFormat="1">
      <c r="A21" s="279"/>
      <c r="B21" s="249"/>
      <c r="C21" s="249"/>
      <c r="D21" s="249"/>
      <c r="E21" s="249"/>
      <c r="F21" s="249"/>
      <c r="G21" s="1130" t="s">
        <v>481</v>
      </c>
      <c r="H21" s="1131"/>
      <c r="I21" s="1131"/>
      <c r="J21" s="1132"/>
      <c r="K21" s="280">
        <v>6.59</v>
      </c>
      <c r="L21" s="281">
        <v>10.050000000000001</v>
      </c>
      <c r="M21" s="282">
        <v>-3.46</v>
      </c>
      <c r="N21" s="249"/>
      <c r="O21" s="283"/>
      <c r="P21" s="279"/>
    </row>
    <row r="22" spans="1:16" s="284" customFormat="1">
      <c r="A22" s="279"/>
      <c r="B22" s="249"/>
      <c r="C22" s="249"/>
      <c r="D22" s="249"/>
      <c r="E22" s="249"/>
      <c r="F22" s="249"/>
      <c r="G22" s="1130" t="s">
        <v>482</v>
      </c>
      <c r="H22" s="1131"/>
      <c r="I22" s="1131"/>
      <c r="J22" s="1132"/>
      <c r="K22" s="285">
        <v>97.3</v>
      </c>
      <c r="L22" s="286">
        <v>96.3</v>
      </c>
      <c r="M22" s="287">
        <v>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485</v>
      </c>
      <c r="H29" s="249"/>
      <c r="I29" s="249"/>
      <c r="J29" s="249"/>
      <c r="K29" s="244"/>
      <c r="L29" s="244"/>
      <c r="M29" s="244"/>
      <c r="N29" s="244"/>
      <c r="O29" s="293"/>
    </row>
    <row r="30" spans="1:16">
      <c r="A30" s="248"/>
      <c r="B30" s="244"/>
      <c r="C30" s="244"/>
      <c r="D30" s="244"/>
      <c r="E30" s="244"/>
      <c r="F30" s="244"/>
      <c r="G30" s="251"/>
      <c r="H30" s="252"/>
      <c r="I30" s="252"/>
      <c r="J30" s="253"/>
      <c r="K30" s="1119" t="s">
        <v>463</v>
      </c>
      <c r="L30" s="254"/>
      <c r="M30" s="255" t="s">
        <v>464</v>
      </c>
      <c r="N30" s="256"/>
    </row>
    <row r="31" spans="1:16">
      <c r="A31" s="248"/>
      <c r="B31" s="244"/>
      <c r="C31" s="244"/>
      <c r="D31" s="244"/>
      <c r="E31" s="244"/>
      <c r="F31" s="244"/>
      <c r="G31" s="257"/>
      <c r="H31" s="258"/>
      <c r="I31" s="258"/>
      <c r="J31" s="259"/>
      <c r="K31" s="1120"/>
      <c r="L31" s="260" t="s">
        <v>465</v>
      </c>
      <c r="M31" s="261" t="s">
        <v>466</v>
      </c>
      <c r="N31" s="262" t="s">
        <v>467</v>
      </c>
    </row>
    <row r="32" spans="1:16" ht="27" customHeight="1">
      <c r="A32" s="248"/>
      <c r="B32" s="244"/>
      <c r="C32" s="244"/>
      <c r="D32" s="244"/>
      <c r="E32" s="244"/>
      <c r="F32" s="244"/>
      <c r="G32" s="1121" t="s">
        <v>486</v>
      </c>
      <c r="H32" s="1122"/>
      <c r="I32" s="1122"/>
      <c r="J32" s="1123"/>
      <c r="K32" s="294">
        <v>363071</v>
      </c>
      <c r="L32" s="294">
        <v>29535</v>
      </c>
      <c r="M32" s="295">
        <v>56391</v>
      </c>
      <c r="N32" s="296">
        <v>-47.6</v>
      </c>
    </row>
    <row r="33" spans="1:16" ht="13.5" customHeight="1">
      <c r="A33" s="248"/>
      <c r="B33" s="244"/>
      <c r="C33" s="244"/>
      <c r="D33" s="244"/>
      <c r="E33" s="244"/>
      <c r="F33" s="244"/>
      <c r="G33" s="1121" t="s">
        <v>487</v>
      </c>
      <c r="H33" s="1122"/>
      <c r="I33" s="1122"/>
      <c r="J33" s="1123"/>
      <c r="K33" s="294" t="s">
        <v>473</v>
      </c>
      <c r="L33" s="294" t="s">
        <v>473</v>
      </c>
      <c r="M33" s="295" t="s">
        <v>473</v>
      </c>
      <c r="N33" s="296" t="s">
        <v>473</v>
      </c>
    </row>
    <row r="34" spans="1:16" ht="27" customHeight="1">
      <c r="A34" s="248"/>
      <c r="B34" s="244"/>
      <c r="C34" s="244"/>
      <c r="D34" s="244"/>
      <c r="E34" s="244"/>
      <c r="F34" s="244"/>
      <c r="G34" s="1121" t="s">
        <v>488</v>
      </c>
      <c r="H34" s="1122"/>
      <c r="I34" s="1122"/>
      <c r="J34" s="1123"/>
      <c r="K34" s="294" t="s">
        <v>473</v>
      </c>
      <c r="L34" s="294" t="s">
        <v>473</v>
      </c>
      <c r="M34" s="295">
        <v>12</v>
      </c>
      <c r="N34" s="296" t="s">
        <v>473</v>
      </c>
    </row>
    <row r="35" spans="1:16" ht="27" customHeight="1">
      <c r="A35" s="248"/>
      <c r="B35" s="244"/>
      <c r="C35" s="244"/>
      <c r="D35" s="244"/>
      <c r="E35" s="244"/>
      <c r="F35" s="244"/>
      <c r="G35" s="1121" t="s">
        <v>489</v>
      </c>
      <c r="H35" s="1122"/>
      <c r="I35" s="1122"/>
      <c r="J35" s="1123"/>
      <c r="K35" s="294">
        <v>229334</v>
      </c>
      <c r="L35" s="294">
        <v>18656</v>
      </c>
      <c r="M35" s="295">
        <v>15281</v>
      </c>
      <c r="N35" s="296">
        <v>22.1</v>
      </c>
    </row>
    <row r="36" spans="1:16" ht="27" customHeight="1">
      <c r="A36" s="248"/>
      <c r="B36" s="244"/>
      <c r="C36" s="244"/>
      <c r="D36" s="244"/>
      <c r="E36" s="244"/>
      <c r="F36" s="244"/>
      <c r="G36" s="1121" t="s">
        <v>490</v>
      </c>
      <c r="H36" s="1122"/>
      <c r="I36" s="1122"/>
      <c r="J36" s="1123"/>
      <c r="K36" s="294" t="s">
        <v>473</v>
      </c>
      <c r="L36" s="294" t="s">
        <v>473</v>
      </c>
      <c r="M36" s="295">
        <v>4643</v>
      </c>
      <c r="N36" s="296" t="s">
        <v>473</v>
      </c>
    </row>
    <row r="37" spans="1:16" ht="13.5" customHeight="1">
      <c r="A37" s="248"/>
      <c r="B37" s="244"/>
      <c r="C37" s="244"/>
      <c r="D37" s="244"/>
      <c r="E37" s="244"/>
      <c r="F37" s="244"/>
      <c r="G37" s="1121" t="s">
        <v>491</v>
      </c>
      <c r="H37" s="1122"/>
      <c r="I37" s="1122"/>
      <c r="J37" s="1123"/>
      <c r="K37" s="294">
        <v>4033</v>
      </c>
      <c r="L37" s="294">
        <v>328</v>
      </c>
      <c r="M37" s="295">
        <v>1074</v>
      </c>
      <c r="N37" s="296">
        <v>-69.5</v>
      </c>
    </row>
    <row r="38" spans="1:16" ht="27" customHeight="1">
      <c r="A38" s="248"/>
      <c r="B38" s="244"/>
      <c r="C38" s="244"/>
      <c r="D38" s="244"/>
      <c r="E38" s="244"/>
      <c r="F38" s="244"/>
      <c r="G38" s="1124" t="s">
        <v>492</v>
      </c>
      <c r="H38" s="1125"/>
      <c r="I38" s="1125"/>
      <c r="J38" s="1126"/>
      <c r="K38" s="297" t="s">
        <v>473</v>
      </c>
      <c r="L38" s="297" t="s">
        <v>473</v>
      </c>
      <c r="M38" s="298">
        <v>6</v>
      </c>
      <c r="N38" s="299" t="s">
        <v>473</v>
      </c>
      <c r="O38" s="293"/>
    </row>
    <row r="39" spans="1:16">
      <c r="A39" s="248"/>
      <c r="B39" s="244"/>
      <c r="C39" s="244"/>
      <c r="D39" s="244"/>
      <c r="E39" s="244"/>
      <c r="F39" s="244"/>
      <c r="G39" s="1124" t="s">
        <v>493</v>
      </c>
      <c r="H39" s="1125"/>
      <c r="I39" s="1125"/>
      <c r="J39" s="1126"/>
      <c r="K39" s="300">
        <v>-3193</v>
      </c>
      <c r="L39" s="300">
        <v>-260</v>
      </c>
      <c r="M39" s="301">
        <v>-3030</v>
      </c>
      <c r="N39" s="302">
        <v>-91.4</v>
      </c>
      <c r="O39" s="293"/>
    </row>
    <row r="40" spans="1:16" ht="27" customHeight="1">
      <c r="A40" s="248"/>
      <c r="B40" s="244"/>
      <c r="C40" s="244"/>
      <c r="D40" s="244"/>
      <c r="E40" s="244"/>
      <c r="F40" s="244"/>
      <c r="G40" s="1121" t="s">
        <v>494</v>
      </c>
      <c r="H40" s="1122"/>
      <c r="I40" s="1122"/>
      <c r="J40" s="1123"/>
      <c r="K40" s="300">
        <v>-418020</v>
      </c>
      <c r="L40" s="300">
        <v>-34005</v>
      </c>
      <c r="M40" s="301">
        <v>-51711</v>
      </c>
      <c r="N40" s="302">
        <v>-34.200000000000003</v>
      </c>
      <c r="O40" s="293"/>
    </row>
    <row r="41" spans="1:16">
      <c r="A41" s="248"/>
      <c r="B41" s="244"/>
      <c r="C41" s="244"/>
      <c r="D41" s="244"/>
      <c r="E41" s="244"/>
      <c r="F41" s="244"/>
      <c r="G41" s="1127" t="s">
        <v>276</v>
      </c>
      <c r="H41" s="1128"/>
      <c r="I41" s="1128"/>
      <c r="J41" s="1129"/>
      <c r="K41" s="294">
        <v>175225</v>
      </c>
      <c r="L41" s="300">
        <v>14254</v>
      </c>
      <c r="M41" s="301">
        <v>22665</v>
      </c>
      <c r="N41" s="302">
        <v>-37.1</v>
      </c>
      <c r="O41" s="293"/>
    </row>
    <row r="42" spans="1:16">
      <c r="A42" s="248"/>
      <c r="B42" s="244"/>
      <c r="C42" s="244"/>
      <c r="D42" s="244"/>
      <c r="E42" s="244"/>
      <c r="F42" s="244"/>
      <c r="G42" s="303" t="s">
        <v>495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496</v>
      </c>
      <c r="B47" s="244"/>
      <c r="C47" s="244"/>
      <c r="D47" s="244"/>
      <c r="E47" s="244"/>
      <c r="F47" s="244"/>
      <c r="G47" s="244"/>
      <c r="H47" s="244"/>
      <c r="I47" s="244"/>
      <c r="J47" s="244"/>
      <c r="K47" s="244"/>
      <c r="L47" s="244"/>
      <c r="M47" s="244"/>
      <c r="N47" s="244"/>
    </row>
    <row r="48" spans="1:16">
      <c r="A48" s="248"/>
      <c r="B48" s="244"/>
      <c r="C48" s="244"/>
      <c r="D48" s="244"/>
      <c r="E48" s="244"/>
      <c r="F48" s="244"/>
      <c r="G48" s="308" t="s">
        <v>497</v>
      </c>
      <c r="H48" s="308"/>
      <c r="I48" s="308"/>
      <c r="J48" s="308"/>
      <c r="K48" s="308"/>
      <c r="L48" s="308"/>
      <c r="M48" s="309"/>
      <c r="N48" s="308"/>
    </row>
    <row r="49" spans="1:14" ht="13.5" customHeight="1">
      <c r="A49" s="248"/>
      <c r="B49" s="244"/>
      <c r="C49" s="244"/>
      <c r="D49" s="244"/>
      <c r="E49" s="244"/>
      <c r="F49" s="244"/>
      <c r="G49" s="310"/>
      <c r="H49" s="311"/>
      <c r="I49" s="1114" t="s">
        <v>463</v>
      </c>
      <c r="J49" s="1116" t="s">
        <v>498</v>
      </c>
      <c r="K49" s="1117"/>
      <c r="L49" s="1117"/>
      <c r="M49" s="1117"/>
      <c r="N49" s="1118"/>
    </row>
    <row r="50" spans="1:14">
      <c r="A50" s="248"/>
      <c r="B50" s="244"/>
      <c r="C50" s="244"/>
      <c r="D50" s="244"/>
      <c r="E50" s="244"/>
      <c r="F50" s="244"/>
      <c r="G50" s="312"/>
      <c r="H50" s="313"/>
      <c r="I50" s="1115"/>
      <c r="J50" s="314" t="s">
        <v>499</v>
      </c>
      <c r="K50" s="315" t="s">
        <v>500</v>
      </c>
      <c r="L50" s="316" t="s">
        <v>501</v>
      </c>
      <c r="M50" s="317" t="s">
        <v>502</v>
      </c>
      <c r="N50" s="318" t="s">
        <v>503</v>
      </c>
    </row>
    <row r="51" spans="1:14">
      <c r="A51" s="248"/>
      <c r="B51" s="244"/>
      <c r="C51" s="244"/>
      <c r="D51" s="244"/>
      <c r="E51" s="244"/>
      <c r="F51" s="244"/>
      <c r="G51" s="310" t="s">
        <v>504</v>
      </c>
      <c r="H51" s="311"/>
      <c r="I51" s="319">
        <v>417932</v>
      </c>
      <c r="J51" s="320">
        <v>34234</v>
      </c>
      <c r="K51" s="321">
        <v>-58</v>
      </c>
      <c r="L51" s="322">
        <v>70897</v>
      </c>
      <c r="M51" s="323">
        <v>-20.6</v>
      </c>
      <c r="N51" s="324">
        <v>-37.4</v>
      </c>
    </row>
    <row r="52" spans="1:14">
      <c r="A52" s="248"/>
      <c r="B52" s="244"/>
      <c r="C52" s="244"/>
      <c r="D52" s="244"/>
      <c r="E52" s="244"/>
      <c r="F52" s="244"/>
      <c r="G52" s="325"/>
      <c r="H52" s="326" t="s">
        <v>505</v>
      </c>
      <c r="I52" s="327">
        <v>189484</v>
      </c>
      <c r="J52" s="328">
        <v>15521</v>
      </c>
      <c r="K52" s="329">
        <v>-63</v>
      </c>
      <c r="L52" s="330">
        <v>39878</v>
      </c>
      <c r="M52" s="331">
        <v>-7.2</v>
      </c>
      <c r="N52" s="332">
        <v>-55.8</v>
      </c>
    </row>
    <row r="53" spans="1:14">
      <c r="A53" s="248"/>
      <c r="B53" s="244"/>
      <c r="C53" s="244"/>
      <c r="D53" s="244"/>
      <c r="E53" s="244"/>
      <c r="F53" s="244"/>
      <c r="G53" s="310" t="s">
        <v>506</v>
      </c>
      <c r="H53" s="311"/>
      <c r="I53" s="319">
        <v>660798</v>
      </c>
      <c r="J53" s="320">
        <v>53996</v>
      </c>
      <c r="K53" s="321">
        <v>57.7</v>
      </c>
      <c r="L53" s="322">
        <v>66496</v>
      </c>
      <c r="M53" s="323">
        <v>-6.2</v>
      </c>
      <c r="N53" s="324">
        <v>63.9</v>
      </c>
    </row>
    <row r="54" spans="1:14">
      <c r="A54" s="248"/>
      <c r="B54" s="244"/>
      <c r="C54" s="244"/>
      <c r="D54" s="244"/>
      <c r="E54" s="244"/>
      <c r="F54" s="244"/>
      <c r="G54" s="325"/>
      <c r="H54" s="326" t="s">
        <v>505</v>
      </c>
      <c r="I54" s="327">
        <v>294437</v>
      </c>
      <c r="J54" s="328">
        <v>24059</v>
      </c>
      <c r="K54" s="329">
        <v>55</v>
      </c>
      <c r="L54" s="330">
        <v>36530</v>
      </c>
      <c r="M54" s="331">
        <v>-8.4</v>
      </c>
      <c r="N54" s="332">
        <v>63.4</v>
      </c>
    </row>
    <row r="55" spans="1:14">
      <c r="A55" s="248"/>
      <c r="B55" s="244"/>
      <c r="C55" s="244"/>
      <c r="D55" s="244"/>
      <c r="E55" s="244"/>
      <c r="F55" s="244"/>
      <c r="G55" s="310" t="s">
        <v>507</v>
      </c>
      <c r="H55" s="311"/>
      <c r="I55" s="319">
        <v>743533</v>
      </c>
      <c r="J55" s="320">
        <v>60761</v>
      </c>
      <c r="K55" s="321">
        <v>12.5</v>
      </c>
      <c r="L55" s="322">
        <v>82748</v>
      </c>
      <c r="M55" s="323">
        <v>24.4</v>
      </c>
      <c r="N55" s="324">
        <v>-11.9</v>
      </c>
    </row>
    <row r="56" spans="1:14">
      <c r="A56" s="248"/>
      <c r="B56" s="244"/>
      <c r="C56" s="244"/>
      <c r="D56" s="244"/>
      <c r="E56" s="244"/>
      <c r="F56" s="244"/>
      <c r="G56" s="325"/>
      <c r="H56" s="326" t="s">
        <v>505</v>
      </c>
      <c r="I56" s="327">
        <v>251013</v>
      </c>
      <c r="J56" s="328">
        <v>20513</v>
      </c>
      <c r="K56" s="329">
        <v>-14.7</v>
      </c>
      <c r="L56" s="330">
        <v>44732</v>
      </c>
      <c r="M56" s="331">
        <v>22.5</v>
      </c>
      <c r="N56" s="332">
        <v>-37.200000000000003</v>
      </c>
    </row>
    <row r="57" spans="1:14">
      <c r="A57" s="248"/>
      <c r="B57" s="244"/>
      <c r="C57" s="244"/>
      <c r="D57" s="244"/>
      <c r="E57" s="244"/>
      <c r="F57" s="244"/>
      <c r="G57" s="310" t="s">
        <v>508</v>
      </c>
      <c r="H57" s="311"/>
      <c r="I57" s="319">
        <v>569845</v>
      </c>
      <c r="J57" s="320">
        <v>46442</v>
      </c>
      <c r="K57" s="321">
        <v>-23.6</v>
      </c>
      <c r="L57" s="322">
        <v>91837</v>
      </c>
      <c r="M57" s="323">
        <v>11</v>
      </c>
      <c r="N57" s="324">
        <v>-34.6</v>
      </c>
    </row>
    <row r="58" spans="1:14">
      <c r="A58" s="248"/>
      <c r="B58" s="244"/>
      <c r="C58" s="244"/>
      <c r="D58" s="244"/>
      <c r="E58" s="244"/>
      <c r="F58" s="244"/>
      <c r="G58" s="325"/>
      <c r="H58" s="326" t="s">
        <v>505</v>
      </c>
      <c r="I58" s="327">
        <v>236179</v>
      </c>
      <c r="J58" s="328">
        <v>19248</v>
      </c>
      <c r="K58" s="329">
        <v>-6.2</v>
      </c>
      <c r="L58" s="330">
        <v>54439</v>
      </c>
      <c r="M58" s="331">
        <v>21.7</v>
      </c>
      <c r="N58" s="332">
        <v>-27.9</v>
      </c>
    </row>
    <row r="59" spans="1:14">
      <c r="A59" s="248"/>
      <c r="B59" s="244"/>
      <c r="C59" s="244"/>
      <c r="D59" s="244"/>
      <c r="E59" s="244"/>
      <c r="F59" s="244"/>
      <c r="G59" s="310" t="s">
        <v>509</v>
      </c>
      <c r="H59" s="311"/>
      <c r="I59" s="319">
        <v>569019</v>
      </c>
      <c r="J59" s="320">
        <v>46288</v>
      </c>
      <c r="K59" s="321">
        <v>-0.3</v>
      </c>
      <c r="L59" s="322">
        <v>75972</v>
      </c>
      <c r="M59" s="323">
        <v>-17.3</v>
      </c>
      <c r="N59" s="324">
        <v>17</v>
      </c>
    </row>
    <row r="60" spans="1:14">
      <c r="A60" s="248"/>
      <c r="B60" s="244"/>
      <c r="C60" s="244"/>
      <c r="D60" s="244"/>
      <c r="E60" s="244"/>
      <c r="F60" s="244"/>
      <c r="G60" s="325"/>
      <c r="H60" s="326" t="s">
        <v>505</v>
      </c>
      <c r="I60" s="333">
        <v>256044</v>
      </c>
      <c r="J60" s="328">
        <v>20828</v>
      </c>
      <c r="K60" s="329">
        <v>8.1999999999999993</v>
      </c>
      <c r="L60" s="330">
        <v>40712</v>
      </c>
      <c r="M60" s="331">
        <v>-25.2</v>
      </c>
      <c r="N60" s="332">
        <v>33.4</v>
      </c>
    </row>
    <row r="61" spans="1:14">
      <c r="A61" s="248"/>
      <c r="B61" s="244"/>
      <c r="C61" s="244"/>
      <c r="D61" s="244"/>
      <c r="E61" s="244"/>
      <c r="F61" s="244"/>
      <c r="G61" s="310" t="s">
        <v>510</v>
      </c>
      <c r="H61" s="334"/>
      <c r="I61" s="335">
        <v>592225</v>
      </c>
      <c r="J61" s="336">
        <v>48344</v>
      </c>
      <c r="K61" s="337">
        <v>-2.2999999999999998</v>
      </c>
      <c r="L61" s="338">
        <v>77590</v>
      </c>
      <c r="M61" s="339">
        <v>-1.7</v>
      </c>
      <c r="N61" s="324">
        <v>-0.6</v>
      </c>
    </row>
    <row r="62" spans="1:14">
      <c r="A62" s="248"/>
      <c r="B62" s="244"/>
      <c r="C62" s="244"/>
      <c r="D62" s="244"/>
      <c r="E62" s="244"/>
      <c r="F62" s="244"/>
      <c r="G62" s="325"/>
      <c r="H62" s="326" t="s">
        <v>505</v>
      </c>
      <c r="I62" s="327">
        <v>245431</v>
      </c>
      <c r="J62" s="328">
        <v>20034</v>
      </c>
      <c r="K62" s="329">
        <v>-4.0999999999999996</v>
      </c>
      <c r="L62" s="330">
        <v>43258</v>
      </c>
      <c r="M62" s="331">
        <v>0.7</v>
      </c>
      <c r="N62" s="332">
        <v>-4.8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512</v>
      </c>
      <c r="G46" s="8" t="s">
        <v>513</v>
      </c>
      <c r="H46" s="8" t="s">
        <v>514</v>
      </c>
      <c r="I46" s="8" t="s">
        <v>515</v>
      </c>
      <c r="J46" s="9" t="s">
        <v>516</v>
      </c>
    </row>
    <row r="47" spans="2:10" ht="57.75" customHeight="1">
      <c r="B47" s="10"/>
      <c r="C47" s="1139" t="s">
        <v>3</v>
      </c>
      <c r="D47" s="1139"/>
      <c r="E47" s="1140"/>
      <c r="F47" s="11">
        <v>33.99</v>
      </c>
      <c r="G47" s="12">
        <v>33.03</v>
      </c>
      <c r="H47" s="12">
        <v>32.26</v>
      </c>
      <c r="I47" s="12">
        <v>32.72</v>
      </c>
      <c r="J47" s="13">
        <v>33.25</v>
      </c>
    </row>
    <row r="48" spans="2:10" ht="57.75" customHeight="1">
      <c r="B48" s="14"/>
      <c r="C48" s="1141" t="s">
        <v>4</v>
      </c>
      <c r="D48" s="1141"/>
      <c r="E48" s="1142"/>
      <c r="F48" s="15">
        <v>4.17</v>
      </c>
      <c r="G48" s="16">
        <v>3.23</v>
      </c>
      <c r="H48" s="16">
        <v>5.85</v>
      </c>
      <c r="I48" s="16">
        <v>3.88</v>
      </c>
      <c r="J48" s="17">
        <v>4.9800000000000004</v>
      </c>
    </row>
    <row r="49" spans="2:10" ht="57.75" customHeight="1" thickBot="1">
      <c r="B49" s="18"/>
      <c r="C49" s="1143" t="s">
        <v>5</v>
      </c>
      <c r="D49" s="1143"/>
      <c r="E49" s="1144"/>
      <c r="F49" s="19" t="s">
        <v>517</v>
      </c>
      <c r="G49" s="20" t="s">
        <v>518</v>
      </c>
      <c r="H49" s="20">
        <v>2.0299999999999998</v>
      </c>
      <c r="I49" s="20" t="s">
        <v>519</v>
      </c>
      <c r="J49" s="21">
        <v>2.02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512</v>
      </c>
      <c r="G33" s="29" t="s">
        <v>513</v>
      </c>
      <c r="H33" s="29" t="s">
        <v>514</v>
      </c>
      <c r="I33" s="29" t="s">
        <v>515</v>
      </c>
      <c r="J33" s="30" t="s">
        <v>516</v>
      </c>
      <c r="K33" s="22"/>
      <c r="L33" s="22"/>
      <c r="M33" s="22"/>
      <c r="N33" s="22"/>
      <c r="O33" s="22"/>
      <c r="P33" s="22"/>
    </row>
    <row r="34" spans="1:16" ht="39" customHeight="1">
      <c r="A34" s="22"/>
      <c r="B34" s="31"/>
      <c r="C34" s="1151" t="s">
        <v>520</v>
      </c>
      <c r="D34" s="1151"/>
      <c r="E34" s="1152"/>
      <c r="F34" s="32">
        <v>4.16</v>
      </c>
      <c r="G34" s="33">
        <v>3.22</v>
      </c>
      <c r="H34" s="33">
        <v>5.84</v>
      </c>
      <c r="I34" s="33">
        <v>3.87</v>
      </c>
      <c r="J34" s="34">
        <v>4.97</v>
      </c>
      <c r="K34" s="22"/>
      <c r="L34" s="22"/>
      <c r="M34" s="22"/>
      <c r="N34" s="22"/>
      <c r="O34" s="22"/>
      <c r="P34" s="22"/>
    </row>
    <row r="35" spans="1:16" ht="39" customHeight="1">
      <c r="A35" s="22"/>
      <c r="B35" s="35"/>
      <c r="C35" s="1145" t="s">
        <v>521</v>
      </c>
      <c r="D35" s="1146"/>
      <c r="E35" s="1147"/>
      <c r="F35" s="36">
        <v>3.34</v>
      </c>
      <c r="G35" s="37">
        <v>3.32</v>
      </c>
      <c r="H35" s="37">
        <v>3.56</v>
      </c>
      <c r="I35" s="37">
        <v>3.76</v>
      </c>
      <c r="J35" s="38">
        <v>4.37</v>
      </c>
      <c r="K35" s="22"/>
      <c r="L35" s="22"/>
      <c r="M35" s="22"/>
      <c r="N35" s="22"/>
      <c r="O35" s="22"/>
      <c r="P35" s="22"/>
    </row>
    <row r="36" spans="1:16" ht="39" customHeight="1">
      <c r="A36" s="22"/>
      <c r="B36" s="35"/>
      <c r="C36" s="1145" t="s">
        <v>522</v>
      </c>
      <c r="D36" s="1146"/>
      <c r="E36" s="1147"/>
      <c r="F36" s="36">
        <v>1.76</v>
      </c>
      <c r="G36" s="37">
        <v>1.92</v>
      </c>
      <c r="H36" s="37">
        <v>3.47</v>
      </c>
      <c r="I36" s="37">
        <v>3.43</v>
      </c>
      <c r="J36" s="38">
        <v>3.71</v>
      </c>
      <c r="K36" s="22"/>
      <c r="L36" s="22"/>
      <c r="M36" s="22"/>
      <c r="N36" s="22"/>
      <c r="O36" s="22"/>
      <c r="P36" s="22"/>
    </row>
    <row r="37" spans="1:16" ht="39" customHeight="1">
      <c r="A37" s="22"/>
      <c r="B37" s="35"/>
      <c r="C37" s="1145" t="s">
        <v>523</v>
      </c>
      <c r="D37" s="1146"/>
      <c r="E37" s="1147"/>
      <c r="F37" s="36">
        <v>0.6</v>
      </c>
      <c r="G37" s="37">
        <v>0.88</v>
      </c>
      <c r="H37" s="37">
        <v>1.22</v>
      </c>
      <c r="I37" s="37">
        <v>2.0699999999999998</v>
      </c>
      <c r="J37" s="38">
        <v>1.94</v>
      </c>
      <c r="K37" s="22"/>
      <c r="L37" s="22"/>
      <c r="M37" s="22"/>
      <c r="N37" s="22"/>
      <c r="O37" s="22"/>
      <c r="P37" s="22"/>
    </row>
    <row r="38" spans="1:16" ht="39" customHeight="1">
      <c r="A38" s="22"/>
      <c r="B38" s="35"/>
      <c r="C38" s="1145" t="s">
        <v>524</v>
      </c>
      <c r="D38" s="1146"/>
      <c r="E38" s="1147"/>
      <c r="F38" s="36">
        <v>0.38</v>
      </c>
      <c r="G38" s="37">
        <v>0.32</v>
      </c>
      <c r="H38" s="37">
        <v>0.33</v>
      </c>
      <c r="I38" s="37">
        <v>1.73</v>
      </c>
      <c r="J38" s="38">
        <v>0.7</v>
      </c>
      <c r="K38" s="22"/>
      <c r="L38" s="22"/>
      <c r="M38" s="22"/>
      <c r="N38" s="22"/>
      <c r="O38" s="22"/>
      <c r="P38" s="22"/>
    </row>
    <row r="39" spans="1:16" ht="39" customHeight="1">
      <c r="A39" s="22"/>
      <c r="B39" s="35"/>
      <c r="C39" s="1145" t="s">
        <v>525</v>
      </c>
      <c r="D39" s="1146"/>
      <c r="E39" s="1147"/>
      <c r="F39" s="36">
        <v>0</v>
      </c>
      <c r="G39" s="37">
        <v>0</v>
      </c>
      <c r="H39" s="37">
        <v>0</v>
      </c>
      <c r="I39" s="37">
        <v>0</v>
      </c>
      <c r="J39" s="38">
        <v>0</v>
      </c>
      <c r="K39" s="22"/>
      <c r="L39" s="22"/>
      <c r="M39" s="22"/>
      <c r="N39" s="22"/>
      <c r="O39" s="22"/>
      <c r="P39" s="22"/>
    </row>
    <row r="40" spans="1:16" ht="39" customHeight="1">
      <c r="A40" s="22"/>
      <c r="B40" s="35"/>
      <c r="C40" s="1145" t="s">
        <v>526</v>
      </c>
      <c r="D40" s="1146"/>
      <c r="E40" s="1147"/>
      <c r="F40" s="36">
        <v>0</v>
      </c>
      <c r="G40" s="37">
        <v>0</v>
      </c>
      <c r="H40" s="37">
        <v>0</v>
      </c>
      <c r="I40" s="37">
        <v>0</v>
      </c>
      <c r="J40" s="38">
        <v>0</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527</v>
      </c>
      <c r="D42" s="1146"/>
      <c r="E42" s="1147"/>
      <c r="F42" s="36" t="s">
        <v>473</v>
      </c>
      <c r="G42" s="37" t="s">
        <v>473</v>
      </c>
      <c r="H42" s="37" t="s">
        <v>473</v>
      </c>
      <c r="I42" s="37" t="s">
        <v>473</v>
      </c>
      <c r="J42" s="38" t="s">
        <v>473</v>
      </c>
      <c r="K42" s="22"/>
      <c r="L42" s="22"/>
      <c r="M42" s="22"/>
      <c r="N42" s="22"/>
      <c r="O42" s="22"/>
      <c r="P42" s="22"/>
    </row>
    <row r="43" spans="1:16" ht="39" customHeight="1" thickBot="1">
      <c r="A43" s="22"/>
      <c r="B43" s="40"/>
      <c r="C43" s="1148" t="s">
        <v>528</v>
      </c>
      <c r="D43" s="1149"/>
      <c r="E43" s="1150"/>
      <c r="F43" s="41" t="s">
        <v>473</v>
      </c>
      <c r="G43" s="42" t="s">
        <v>473</v>
      </c>
      <c r="H43" s="42" t="s">
        <v>473</v>
      </c>
      <c r="I43" s="42" t="s">
        <v>473</v>
      </c>
      <c r="J43" s="43" t="s">
        <v>473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c r="A45" s="48"/>
      <c r="B45" s="1161" t="s">
        <v>10</v>
      </c>
      <c r="C45" s="1162"/>
      <c r="D45" s="58"/>
      <c r="E45" s="1167" t="s">
        <v>11</v>
      </c>
      <c r="F45" s="1167"/>
      <c r="G45" s="1167"/>
      <c r="H45" s="1167"/>
      <c r="I45" s="1167"/>
      <c r="J45" s="1168"/>
      <c r="K45" s="59">
        <v>480</v>
      </c>
      <c r="L45" s="60">
        <v>483</v>
      </c>
      <c r="M45" s="60">
        <v>476</v>
      </c>
      <c r="N45" s="60">
        <v>383</v>
      </c>
      <c r="O45" s="61">
        <v>363</v>
      </c>
      <c r="P45" s="48"/>
      <c r="Q45" s="48"/>
      <c r="R45" s="48"/>
      <c r="S45" s="48"/>
      <c r="T45" s="48"/>
      <c r="U45" s="48"/>
    </row>
    <row r="46" spans="1:21" ht="30.75" customHeight="1">
      <c r="A46" s="48"/>
      <c r="B46" s="1163"/>
      <c r="C46" s="1164"/>
      <c r="D46" s="62"/>
      <c r="E46" s="1155" t="s">
        <v>12</v>
      </c>
      <c r="F46" s="1155"/>
      <c r="G46" s="1155"/>
      <c r="H46" s="1155"/>
      <c r="I46" s="1155"/>
      <c r="J46" s="1156"/>
      <c r="K46" s="63" t="s">
        <v>473</v>
      </c>
      <c r="L46" s="64" t="s">
        <v>473</v>
      </c>
      <c r="M46" s="64" t="s">
        <v>473</v>
      </c>
      <c r="N46" s="64" t="s">
        <v>473</v>
      </c>
      <c r="O46" s="65" t="s">
        <v>473</v>
      </c>
      <c r="P46" s="48"/>
      <c r="Q46" s="48"/>
      <c r="R46" s="48"/>
      <c r="S46" s="48"/>
      <c r="T46" s="48"/>
      <c r="U46" s="48"/>
    </row>
    <row r="47" spans="1:21" ht="30.75" customHeight="1">
      <c r="A47" s="48"/>
      <c r="B47" s="1163"/>
      <c r="C47" s="1164"/>
      <c r="D47" s="62"/>
      <c r="E47" s="1155" t="s">
        <v>13</v>
      </c>
      <c r="F47" s="1155"/>
      <c r="G47" s="1155"/>
      <c r="H47" s="1155"/>
      <c r="I47" s="1155"/>
      <c r="J47" s="1156"/>
      <c r="K47" s="63" t="s">
        <v>473</v>
      </c>
      <c r="L47" s="64" t="s">
        <v>473</v>
      </c>
      <c r="M47" s="64" t="s">
        <v>473</v>
      </c>
      <c r="N47" s="64" t="s">
        <v>473</v>
      </c>
      <c r="O47" s="65" t="s">
        <v>473</v>
      </c>
      <c r="P47" s="48"/>
      <c r="Q47" s="48"/>
      <c r="R47" s="48"/>
      <c r="S47" s="48"/>
      <c r="T47" s="48"/>
      <c r="U47" s="48"/>
    </row>
    <row r="48" spans="1:21" ht="30.75" customHeight="1">
      <c r="A48" s="48"/>
      <c r="B48" s="1163"/>
      <c r="C48" s="1164"/>
      <c r="D48" s="62"/>
      <c r="E48" s="1155" t="s">
        <v>14</v>
      </c>
      <c r="F48" s="1155"/>
      <c r="G48" s="1155"/>
      <c r="H48" s="1155"/>
      <c r="I48" s="1155"/>
      <c r="J48" s="1156"/>
      <c r="K48" s="63">
        <v>243</v>
      </c>
      <c r="L48" s="64">
        <v>253</v>
      </c>
      <c r="M48" s="64">
        <v>239</v>
      </c>
      <c r="N48" s="64">
        <v>245</v>
      </c>
      <c r="O48" s="65">
        <v>229</v>
      </c>
      <c r="P48" s="48"/>
      <c r="Q48" s="48"/>
      <c r="R48" s="48"/>
      <c r="S48" s="48"/>
      <c r="T48" s="48"/>
      <c r="U48" s="48"/>
    </row>
    <row r="49" spans="1:21" ht="30.75" customHeight="1">
      <c r="A49" s="48"/>
      <c r="B49" s="1163"/>
      <c r="C49" s="1164"/>
      <c r="D49" s="62"/>
      <c r="E49" s="1155" t="s">
        <v>15</v>
      </c>
      <c r="F49" s="1155"/>
      <c r="G49" s="1155"/>
      <c r="H49" s="1155"/>
      <c r="I49" s="1155"/>
      <c r="J49" s="1156"/>
      <c r="K49" s="63" t="s">
        <v>473</v>
      </c>
      <c r="L49" s="64" t="s">
        <v>473</v>
      </c>
      <c r="M49" s="64" t="s">
        <v>473</v>
      </c>
      <c r="N49" s="64" t="s">
        <v>473</v>
      </c>
      <c r="O49" s="65" t="s">
        <v>473</v>
      </c>
      <c r="P49" s="48"/>
      <c r="Q49" s="48"/>
      <c r="R49" s="48"/>
      <c r="S49" s="48"/>
      <c r="T49" s="48"/>
      <c r="U49" s="48"/>
    </row>
    <row r="50" spans="1:21" ht="30.75" customHeight="1">
      <c r="A50" s="48"/>
      <c r="B50" s="1163"/>
      <c r="C50" s="1164"/>
      <c r="D50" s="62"/>
      <c r="E50" s="1155" t="s">
        <v>16</v>
      </c>
      <c r="F50" s="1155"/>
      <c r="G50" s="1155"/>
      <c r="H50" s="1155"/>
      <c r="I50" s="1155"/>
      <c r="J50" s="1156"/>
      <c r="K50" s="63">
        <v>6</v>
      </c>
      <c r="L50" s="64">
        <v>6</v>
      </c>
      <c r="M50" s="64">
        <v>6</v>
      </c>
      <c r="N50" s="64">
        <v>4</v>
      </c>
      <c r="O50" s="65">
        <v>4</v>
      </c>
      <c r="P50" s="48"/>
      <c r="Q50" s="48"/>
      <c r="R50" s="48"/>
      <c r="S50" s="48"/>
      <c r="T50" s="48"/>
      <c r="U50" s="48"/>
    </row>
    <row r="51" spans="1:21" ht="30.75" customHeight="1">
      <c r="A51" s="48"/>
      <c r="B51" s="1165"/>
      <c r="C51" s="1166"/>
      <c r="D51" s="66"/>
      <c r="E51" s="1155" t="s">
        <v>17</v>
      </c>
      <c r="F51" s="1155"/>
      <c r="G51" s="1155"/>
      <c r="H51" s="1155"/>
      <c r="I51" s="1155"/>
      <c r="J51" s="1156"/>
      <c r="K51" s="63" t="s">
        <v>473</v>
      </c>
      <c r="L51" s="64" t="s">
        <v>473</v>
      </c>
      <c r="M51" s="64" t="s">
        <v>473</v>
      </c>
      <c r="N51" s="64" t="s">
        <v>473</v>
      </c>
      <c r="O51" s="65" t="s">
        <v>473</v>
      </c>
      <c r="P51" s="48"/>
      <c r="Q51" s="48"/>
      <c r="R51" s="48"/>
      <c r="S51" s="48"/>
      <c r="T51" s="48"/>
      <c r="U51" s="48"/>
    </row>
    <row r="52" spans="1:21" ht="30.75" customHeight="1">
      <c r="A52" s="48"/>
      <c r="B52" s="1153" t="s">
        <v>18</v>
      </c>
      <c r="C52" s="1154"/>
      <c r="D52" s="66"/>
      <c r="E52" s="1155" t="s">
        <v>19</v>
      </c>
      <c r="F52" s="1155"/>
      <c r="G52" s="1155"/>
      <c r="H52" s="1155"/>
      <c r="I52" s="1155"/>
      <c r="J52" s="1156"/>
      <c r="K52" s="63">
        <v>413</v>
      </c>
      <c r="L52" s="64">
        <v>421</v>
      </c>
      <c r="M52" s="64">
        <v>432</v>
      </c>
      <c r="N52" s="64">
        <v>444</v>
      </c>
      <c r="O52" s="65">
        <v>421</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316</v>
      </c>
      <c r="L53" s="69">
        <v>321</v>
      </c>
      <c r="M53" s="69">
        <v>289</v>
      </c>
      <c r="N53" s="69">
        <v>188</v>
      </c>
      <c r="O53" s="70">
        <v>175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512</v>
      </c>
      <c r="J40" s="79" t="s">
        <v>513</v>
      </c>
      <c r="K40" s="79" t="s">
        <v>514</v>
      </c>
      <c r="L40" s="79" t="s">
        <v>515</v>
      </c>
      <c r="M40" s="80" t="s">
        <v>516</v>
      </c>
    </row>
    <row r="41" spans="2:13" ht="27.75" customHeight="1">
      <c r="B41" s="1181" t="s">
        <v>23</v>
      </c>
      <c r="C41" s="1182"/>
      <c r="D41" s="81"/>
      <c r="E41" s="1183" t="s">
        <v>24</v>
      </c>
      <c r="F41" s="1183"/>
      <c r="G41" s="1183"/>
      <c r="H41" s="1184"/>
      <c r="I41" s="82">
        <v>4054</v>
      </c>
      <c r="J41" s="83">
        <v>4064</v>
      </c>
      <c r="K41" s="83">
        <v>4168</v>
      </c>
      <c r="L41" s="83">
        <v>4230</v>
      </c>
      <c r="M41" s="84">
        <v>4325</v>
      </c>
    </row>
    <row r="42" spans="2:13" ht="27.75" customHeight="1">
      <c r="B42" s="1171"/>
      <c r="C42" s="1172"/>
      <c r="D42" s="85"/>
      <c r="E42" s="1175" t="s">
        <v>25</v>
      </c>
      <c r="F42" s="1175"/>
      <c r="G42" s="1175"/>
      <c r="H42" s="1176"/>
      <c r="I42" s="86">
        <v>126</v>
      </c>
      <c r="J42" s="87">
        <v>112</v>
      </c>
      <c r="K42" s="87">
        <v>97</v>
      </c>
      <c r="L42" s="87">
        <v>87</v>
      </c>
      <c r="M42" s="88">
        <v>77</v>
      </c>
    </row>
    <row r="43" spans="2:13" ht="27.75" customHeight="1">
      <c r="B43" s="1171"/>
      <c r="C43" s="1172"/>
      <c r="D43" s="85"/>
      <c r="E43" s="1175" t="s">
        <v>26</v>
      </c>
      <c r="F43" s="1175"/>
      <c r="G43" s="1175"/>
      <c r="H43" s="1176"/>
      <c r="I43" s="86">
        <v>2372</v>
      </c>
      <c r="J43" s="87">
        <v>2213</v>
      </c>
      <c r="K43" s="87">
        <v>2063</v>
      </c>
      <c r="L43" s="87">
        <v>1898</v>
      </c>
      <c r="M43" s="88">
        <v>1663</v>
      </c>
    </row>
    <row r="44" spans="2:13" ht="27.75" customHeight="1">
      <c r="B44" s="1171"/>
      <c r="C44" s="1172"/>
      <c r="D44" s="85"/>
      <c r="E44" s="1175" t="s">
        <v>27</v>
      </c>
      <c r="F44" s="1175"/>
      <c r="G44" s="1175"/>
      <c r="H44" s="1176"/>
      <c r="I44" s="86" t="s">
        <v>473</v>
      </c>
      <c r="J44" s="87" t="s">
        <v>473</v>
      </c>
      <c r="K44" s="87" t="s">
        <v>473</v>
      </c>
      <c r="L44" s="87" t="s">
        <v>473</v>
      </c>
      <c r="M44" s="88" t="s">
        <v>473</v>
      </c>
    </row>
    <row r="45" spans="2:13" ht="27.75" customHeight="1">
      <c r="B45" s="1171"/>
      <c r="C45" s="1172"/>
      <c r="D45" s="85"/>
      <c r="E45" s="1175" t="s">
        <v>28</v>
      </c>
      <c r="F45" s="1175"/>
      <c r="G45" s="1175"/>
      <c r="H45" s="1176"/>
      <c r="I45" s="86">
        <v>378</v>
      </c>
      <c r="J45" s="87">
        <v>417</v>
      </c>
      <c r="K45" s="87">
        <v>375</v>
      </c>
      <c r="L45" s="87">
        <v>311</v>
      </c>
      <c r="M45" s="88">
        <v>286</v>
      </c>
    </row>
    <row r="46" spans="2:13" ht="27.75" customHeight="1">
      <c r="B46" s="1171"/>
      <c r="C46" s="1172"/>
      <c r="D46" s="85"/>
      <c r="E46" s="1175" t="s">
        <v>29</v>
      </c>
      <c r="F46" s="1175"/>
      <c r="G46" s="1175"/>
      <c r="H46" s="1176"/>
      <c r="I46" s="86" t="s">
        <v>473</v>
      </c>
      <c r="J46" s="87" t="s">
        <v>473</v>
      </c>
      <c r="K46" s="87" t="s">
        <v>473</v>
      </c>
      <c r="L46" s="87" t="s">
        <v>473</v>
      </c>
      <c r="M46" s="88" t="s">
        <v>473</v>
      </c>
    </row>
    <row r="47" spans="2:13" ht="27.75" customHeight="1">
      <c r="B47" s="1171"/>
      <c r="C47" s="1172"/>
      <c r="D47" s="85"/>
      <c r="E47" s="1175" t="s">
        <v>30</v>
      </c>
      <c r="F47" s="1175"/>
      <c r="G47" s="1175"/>
      <c r="H47" s="1176"/>
      <c r="I47" s="86" t="s">
        <v>473</v>
      </c>
      <c r="J47" s="87" t="s">
        <v>473</v>
      </c>
      <c r="K47" s="87" t="s">
        <v>473</v>
      </c>
      <c r="L47" s="87" t="s">
        <v>473</v>
      </c>
      <c r="M47" s="88" t="s">
        <v>473</v>
      </c>
    </row>
    <row r="48" spans="2:13" ht="27.75" customHeight="1">
      <c r="B48" s="1173"/>
      <c r="C48" s="1174"/>
      <c r="D48" s="85"/>
      <c r="E48" s="1175" t="s">
        <v>31</v>
      </c>
      <c r="F48" s="1175"/>
      <c r="G48" s="1175"/>
      <c r="H48" s="1176"/>
      <c r="I48" s="86" t="s">
        <v>473</v>
      </c>
      <c r="J48" s="87" t="s">
        <v>473</v>
      </c>
      <c r="K48" s="87" t="s">
        <v>473</v>
      </c>
      <c r="L48" s="87" t="s">
        <v>473</v>
      </c>
      <c r="M48" s="88" t="s">
        <v>473</v>
      </c>
    </row>
    <row r="49" spans="2:13" ht="27.75" customHeight="1">
      <c r="B49" s="1169" t="s">
        <v>32</v>
      </c>
      <c r="C49" s="1170"/>
      <c r="D49" s="89"/>
      <c r="E49" s="1175" t="s">
        <v>33</v>
      </c>
      <c r="F49" s="1175"/>
      <c r="G49" s="1175"/>
      <c r="H49" s="1176"/>
      <c r="I49" s="86">
        <v>1419</v>
      </c>
      <c r="J49" s="87">
        <v>1316</v>
      </c>
      <c r="K49" s="87">
        <v>1331</v>
      </c>
      <c r="L49" s="87">
        <v>1525</v>
      </c>
      <c r="M49" s="88">
        <v>1516</v>
      </c>
    </row>
    <row r="50" spans="2:13" ht="27.75" customHeight="1">
      <c r="B50" s="1171"/>
      <c r="C50" s="1172"/>
      <c r="D50" s="85"/>
      <c r="E50" s="1175" t="s">
        <v>34</v>
      </c>
      <c r="F50" s="1175"/>
      <c r="G50" s="1175"/>
      <c r="H50" s="1176"/>
      <c r="I50" s="86">
        <v>82</v>
      </c>
      <c r="J50" s="87">
        <v>72</v>
      </c>
      <c r="K50" s="87">
        <v>63</v>
      </c>
      <c r="L50" s="87">
        <v>57</v>
      </c>
      <c r="M50" s="88">
        <v>50</v>
      </c>
    </row>
    <row r="51" spans="2:13" ht="27.75" customHeight="1">
      <c r="B51" s="1173"/>
      <c r="C51" s="1174"/>
      <c r="D51" s="85"/>
      <c r="E51" s="1175" t="s">
        <v>35</v>
      </c>
      <c r="F51" s="1175"/>
      <c r="G51" s="1175"/>
      <c r="H51" s="1176"/>
      <c r="I51" s="86">
        <v>4548</v>
      </c>
      <c r="J51" s="87">
        <v>4529</v>
      </c>
      <c r="K51" s="87">
        <v>4502</v>
      </c>
      <c r="L51" s="87">
        <v>4378</v>
      </c>
      <c r="M51" s="88">
        <v>4408</v>
      </c>
    </row>
    <row r="52" spans="2:13" ht="27.75" customHeight="1" thickBot="1">
      <c r="B52" s="1177" t="s">
        <v>36</v>
      </c>
      <c r="C52" s="1178"/>
      <c r="D52" s="90"/>
      <c r="E52" s="1179" t="s">
        <v>37</v>
      </c>
      <c r="F52" s="1179"/>
      <c r="G52" s="1179"/>
      <c r="H52" s="1180"/>
      <c r="I52" s="91">
        <v>881</v>
      </c>
      <c r="J52" s="92">
        <v>887</v>
      </c>
      <c r="K52" s="92">
        <v>807</v>
      </c>
      <c r="L52" s="92">
        <v>567</v>
      </c>
      <c r="M52" s="93">
        <v>377</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1185"/>
      <c r="B1" s="1186"/>
      <c r="P1" s="244"/>
      <c r="Q1" s="244"/>
    </row>
    <row r="2" spans="1:51" ht="25.5">
      <c r="A2" s="1185"/>
      <c r="C2" s="1187"/>
      <c r="P2" s="244"/>
      <c r="Q2" s="244"/>
    </row>
    <row r="3" spans="1:51" ht="25.5">
      <c r="A3" s="1185"/>
      <c r="C3" s="1187"/>
      <c r="P3" s="244"/>
      <c r="Q3" s="244"/>
    </row>
    <row r="4" spans="1:51" s="1188" customFormat="1">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549</v>
      </c>
    </row>
    <row r="11" spans="1:51" s="1188" customFormat="1">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549</v>
      </c>
    </row>
    <row r="13" spans="1:51" s="1188" customFormat="1">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c r="P19" s="244"/>
      <c r="Q19" s="244"/>
    </row>
    <row r="20" spans="1:259">
      <c r="P20" s="244"/>
      <c r="Q20" s="244"/>
    </row>
    <row r="21" spans="1:259" ht="17.25">
      <c r="B21" s="1189"/>
      <c r="C21" s="246"/>
      <c r="D21" s="246"/>
      <c r="E21" s="246"/>
      <c r="F21" s="246"/>
      <c r="G21" s="246"/>
      <c r="H21" s="246"/>
      <c r="I21" s="246"/>
      <c r="J21" s="246"/>
      <c r="K21" s="246"/>
      <c r="L21" s="246"/>
      <c r="M21" s="246"/>
      <c r="N21" s="1190"/>
      <c r="O21" s="246"/>
      <c r="P21" s="247"/>
      <c r="Q21" s="244"/>
      <c r="IY21" s="1191"/>
    </row>
    <row r="22" spans="1:259" ht="17.25">
      <c r="B22" s="248"/>
      <c r="IY22" s="1192"/>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1193"/>
      <c r="C40" s="244"/>
      <c r="D40" s="244"/>
      <c r="E40" s="244"/>
      <c r="F40" s="244"/>
      <c r="G40" s="244"/>
      <c r="H40" s="244"/>
      <c r="I40" s="244"/>
      <c r="J40" s="244"/>
      <c r="K40" s="244"/>
      <c r="L40" s="244"/>
      <c r="M40" s="244"/>
      <c r="N40" s="244"/>
      <c r="O40" s="244"/>
      <c r="P40" s="1193"/>
      <c r="Q40" s="244"/>
    </row>
    <row r="41" spans="2:17" ht="17.25">
      <c r="B41" s="245" t="s">
        <v>550</v>
      </c>
      <c r="C41" s="246"/>
      <c r="D41" s="246"/>
      <c r="E41" s="246"/>
      <c r="F41" s="246"/>
      <c r="G41" s="246"/>
      <c r="H41" s="246"/>
      <c r="I41" s="246"/>
      <c r="J41" s="246"/>
      <c r="K41" s="246"/>
      <c r="L41" s="246"/>
      <c r="M41" s="246"/>
      <c r="N41" s="246"/>
      <c r="O41" s="246"/>
      <c r="P41" s="247"/>
    </row>
    <row r="42" spans="2:17">
      <c r="B42" s="248"/>
      <c r="C42" s="244"/>
      <c r="D42" s="244"/>
      <c r="E42" s="244"/>
      <c r="F42" s="244"/>
      <c r="G42" s="1194" t="s">
        <v>551</v>
      </c>
      <c r="I42" s="1195"/>
      <c r="J42" s="1195"/>
      <c r="K42" s="1195"/>
      <c r="L42" s="244"/>
      <c r="M42" s="244"/>
      <c r="N42" s="244"/>
      <c r="O42" s="244"/>
    </row>
    <row r="43" spans="2:17">
      <c r="B43" s="248"/>
      <c r="C43" s="244"/>
      <c r="D43" s="244"/>
      <c r="E43" s="244"/>
      <c r="F43" s="244"/>
      <c r="G43" s="1196"/>
      <c r="H43" s="1197"/>
      <c r="I43" s="1197"/>
      <c r="J43" s="1197"/>
      <c r="K43" s="1197"/>
      <c r="L43" s="1197"/>
      <c r="M43" s="1197"/>
      <c r="N43" s="1197"/>
      <c r="O43" s="1198"/>
    </row>
    <row r="44" spans="2:17">
      <c r="B44" s="248"/>
      <c r="C44" s="244"/>
      <c r="D44" s="244"/>
      <c r="E44" s="244"/>
      <c r="F44" s="244"/>
      <c r="G44" s="1199"/>
      <c r="H44" s="1200"/>
      <c r="I44" s="1200"/>
      <c r="J44" s="1200"/>
      <c r="K44" s="1200"/>
      <c r="L44" s="1200"/>
      <c r="M44" s="1200"/>
      <c r="N44" s="1200"/>
      <c r="O44" s="1201"/>
    </row>
    <row r="45" spans="2:17">
      <c r="B45" s="248"/>
      <c r="C45" s="244"/>
      <c r="D45" s="244"/>
      <c r="E45" s="244"/>
      <c r="F45" s="244"/>
      <c r="G45" s="1199"/>
      <c r="H45" s="1200"/>
      <c r="I45" s="1200"/>
      <c r="J45" s="1200"/>
      <c r="K45" s="1200"/>
      <c r="L45" s="1200"/>
      <c r="M45" s="1200"/>
      <c r="N45" s="1200"/>
      <c r="O45" s="1201"/>
    </row>
    <row r="46" spans="2:17">
      <c r="B46" s="248"/>
      <c r="C46" s="244"/>
      <c r="D46" s="244"/>
      <c r="E46" s="244"/>
      <c r="F46" s="244"/>
      <c r="G46" s="1199"/>
      <c r="H46" s="1200"/>
      <c r="I46" s="1200"/>
      <c r="J46" s="1200"/>
      <c r="K46" s="1200"/>
      <c r="L46" s="1200"/>
      <c r="M46" s="1200"/>
      <c r="N46" s="1200"/>
      <c r="O46" s="1201"/>
    </row>
    <row r="47" spans="2:17">
      <c r="B47" s="248"/>
      <c r="C47" s="244"/>
      <c r="D47" s="244"/>
      <c r="E47" s="244"/>
      <c r="F47" s="244"/>
      <c r="G47" s="1202"/>
      <c r="H47" s="1203"/>
      <c r="I47" s="1203"/>
      <c r="J47" s="1203"/>
      <c r="K47" s="1203"/>
      <c r="L47" s="1203"/>
      <c r="M47" s="1203"/>
      <c r="N47" s="1203"/>
      <c r="O47" s="1204"/>
    </row>
    <row r="48" spans="2:17">
      <c r="B48" s="248"/>
      <c r="C48" s="244"/>
      <c r="D48" s="244"/>
      <c r="E48" s="244"/>
      <c r="F48" s="244"/>
      <c r="G48" s="244"/>
      <c r="H48" s="1205"/>
      <c r="I48" s="1205"/>
      <c r="J48" s="1205"/>
    </row>
    <row r="49" spans="1:17">
      <c r="B49" s="248"/>
      <c r="C49" s="244"/>
      <c r="D49" s="244"/>
      <c r="E49" s="244"/>
      <c r="F49" s="244"/>
      <c r="G49" s="243" t="s">
        <v>552</v>
      </c>
    </row>
    <row r="50" spans="1:17">
      <c r="B50" s="248"/>
      <c r="C50" s="244"/>
      <c r="D50" s="244"/>
      <c r="E50" s="244"/>
      <c r="F50" s="244"/>
      <c r="G50" s="1206"/>
      <c r="H50" s="1207"/>
      <c r="I50" s="1207"/>
      <c r="J50" s="1208"/>
      <c r="K50" s="1209" t="s">
        <v>512</v>
      </c>
      <c r="L50" s="1209" t="s">
        <v>513</v>
      </c>
      <c r="M50" s="1209" t="s">
        <v>514</v>
      </c>
      <c r="N50" s="1209" t="s">
        <v>515</v>
      </c>
      <c r="O50" s="1209" t="s">
        <v>516</v>
      </c>
    </row>
    <row r="51" spans="1:17">
      <c r="B51" s="248"/>
      <c r="C51" s="244"/>
      <c r="D51" s="244"/>
      <c r="E51" s="244"/>
      <c r="F51" s="244"/>
      <c r="G51" s="1210" t="s">
        <v>553</v>
      </c>
      <c r="H51" s="1211"/>
      <c r="I51" s="1212" t="s">
        <v>554</v>
      </c>
      <c r="J51" s="1212"/>
      <c r="K51" s="1213"/>
      <c r="L51" s="1213"/>
      <c r="M51" s="1213"/>
      <c r="N51" s="1213"/>
      <c r="O51" s="1213"/>
    </row>
    <row r="52" spans="1:17">
      <c r="B52" s="248"/>
      <c r="C52" s="244"/>
      <c r="D52" s="244"/>
      <c r="E52" s="244"/>
      <c r="F52" s="244"/>
      <c r="G52" s="1214"/>
      <c r="H52" s="1215"/>
      <c r="I52" s="1216"/>
      <c r="J52" s="1216"/>
      <c r="K52" s="1217"/>
      <c r="L52" s="1217"/>
      <c r="M52" s="1217"/>
      <c r="N52" s="1217"/>
      <c r="O52" s="1217"/>
    </row>
    <row r="53" spans="1:17">
      <c r="A53" s="1218"/>
      <c r="B53" s="248"/>
      <c r="C53" s="244"/>
      <c r="D53" s="244"/>
      <c r="E53" s="244"/>
      <c r="F53" s="244"/>
      <c r="G53" s="1214"/>
      <c r="H53" s="1215"/>
      <c r="I53" s="1219" t="s">
        <v>555</v>
      </c>
      <c r="J53" s="1219"/>
      <c r="K53" s="1220"/>
      <c r="L53" s="1220"/>
      <c r="M53" s="1220"/>
      <c r="N53" s="1220"/>
      <c r="O53" s="1220"/>
    </row>
    <row r="54" spans="1:17">
      <c r="A54" s="1218"/>
      <c r="B54" s="248"/>
      <c r="C54" s="244"/>
      <c r="D54" s="244"/>
      <c r="E54" s="244"/>
      <c r="F54" s="244"/>
      <c r="G54" s="1221"/>
      <c r="H54" s="1222"/>
      <c r="I54" s="1219"/>
      <c r="J54" s="1219"/>
      <c r="K54" s="1223"/>
      <c r="L54" s="1223"/>
      <c r="M54" s="1223"/>
      <c r="N54" s="1223"/>
      <c r="O54" s="1223"/>
    </row>
    <row r="55" spans="1:17">
      <c r="A55" s="1218"/>
      <c r="B55" s="248"/>
      <c r="C55" s="244"/>
      <c r="D55" s="244"/>
      <c r="E55" s="244"/>
      <c r="F55" s="244"/>
      <c r="G55" s="1224" t="s">
        <v>556</v>
      </c>
      <c r="H55" s="1225"/>
      <c r="I55" s="1219" t="s">
        <v>554</v>
      </c>
      <c r="J55" s="1219"/>
      <c r="K55" s="1213"/>
      <c r="L55" s="1213"/>
      <c r="M55" s="1213"/>
      <c r="N55" s="1213"/>
      <c r="O55" s="1213"/>
    </row>
    <row r="56" spans="1:17">
      <c r="A56" s="1218"/>
      <c r="B56" s="248"/>
      <c r="C56" s="244"/>
      <c r="D56" s="244"/>
      <c r="E56" s="244"/>
      <c r="F56" s="244"/>
      <c r="G56" s="1226"/>
      <c r="H56" s="1227"/>
      <c r="I56" s="1219"/>
      <c r="J56" s="1219"/>
      <c r="K56" s="1217"/>
      <c r="L56" s="1217"/>
      <c r="M56" s="1217"/>
      <c r="N56" s="1217"/>
      <c r="O56" s="1217"/>
    </row>
    <row r="57" spans="1:17" s="1218" customFormat="1">
      <c r="B57" s="1228"/>
      <c r="C57" s="1195"/>
      <c r="D57" s="1195"/>
      <c r="E57" s="1195"/>
      <c r="F57" s="1195"/>
      <c r="G57" s="1226"/>
      <c r="H57" s="1227"/>
      <c r="I57" s="1229" t="s">
        <v>555</v>
      </c>
      <c r="J57" s="1229"/>
      <c r="K57" s="1220"/>
      <c r="L57" s="1220"/>
      <c r="M57" s="1220"/>
      <c r="N57" s="1220"/>
      <c r="O57" s="1220"/>
      <c r="P57" s="1230"/>
      <c r="Q57" s="1228"/>
    </row>
    <row r="58" spans="1:17" s="1218" customFormat="1">
      <c r="A58" s="243"/>
      <c r="B58" s="1228"/>
      <c r="C58" s="1195"/>
      <c r="D58" s="1195"/>
      <c r="E58" s="1195"/>
      <c r="F58" s="1195"/>
      <c r="G58" s="1231"/>
      <c r="H58" s="1232"/>
      <c r="I58" s="1229"/>
      <c r="J58" s="1229"/>
      <c r="K58" s="1223"/>
      <c r="L58" s="1223"/>
      <c r="M58" s="1223"/>
      <c r="N58" s="1223"/>
      <c r="O58" s="1223"/>
      <c r="P58" s="1230"/>
      <c r="Q58" s="1228"/>
    </row>
    <row r="59" spans="1:17" s="1218" customFormat="1">
      <c r="A59" s="243"/>
      <c r="B59" s="1228"/>
      <c r="C59" s="1195"/>
      <c r="D59" s="1195"/>
      <c r="E59" s="1195"/>
      <c r="F59" s="1195"/>
      <c r="G59" s="1195"/>
      <c r="H59" s="1195"/>
      <c r="I59" s="1195"/>
      <c r="J59" s="1195"/>
      <c r="K59" s="1233"/>
      <c r="L59" s="1233"/>
      <c r="M59" s="1233"/>
      <c r="N59" s="1233"/>
      <c r="O59" s="1233"/>
      <c r="P59" s="1230"/>
      <c r="Q59" s="1228"/>
    </row>
    <row r="60" spans="1:17" s="1218" customFormat="1">
      <c r="A60" s="243"/>
      <c r="B60" s="1228"/>
      <c r="C60" s="1195"/>
      <c r="D60" s="1195"/>
      <c r="E60" s="1195"/>
      <c r="F60" s="1195"/>
      <c r="G60" s="1195"/>
      <c r="H60" s="1195"/>
      <c r="I60" s="1195"/>
      <c r="J60" s="1195"/>
      <c r="K60" s="1233"/>
      <c r="L60" s="1233"/>
      <c r="M60" s="1233"/>
      <c r="N60" s="1233"/>
      <c r="O60" s="1233"/>
      <c r="P60" s="1230"/>
      <c r="Q60" s="1228"/>
    </row>
    <row r="61" spans="1:17" s="1218" customFormat="1">
      <c r="A61" s="243"/>
      <c r="B61" s="1234"/>
      <c r="C61" s="1235"/>
      <c r="D61" s="1235"/>
      <c r="E61" s="1235"/>
      <c r="F61" s="1235"/>
      <c r="G61" s="1235"/>
      <c r="H61" s="1235"/>
      <c r="I61" s="1235"/>
      <c r="J61" s="1235"/>
      <c r="K61" s="1235"/>
      <c r="L61" s="1235"/>
      <c r="M61" s="1236"/>
      <c r="N61" s="1236"/>
      <c r="O61" s="1236"/>
      <c r="P61" s="1237"/>
      <c r="Q61" s="1228"/>
    </row>
    <row r="62" spans="1:17">
      <c r="B62" s="1193"/>
      <c r="C62" s="1193"/>
      <c r="D62" s="1193"/>
      <c r="E62" s="1193"/>
      <c r="F62" s="1193"/>
      <c r="G62" s="1193"/>
      <c r="H62" s="1193"/>
      <c r="I62" s="1193"/>
      <c r="J62" s="1193"/>
      <c r="K62" s="1193"/>
      <c r="L62" s="1193"/>
      <c r="M62" s="1193"/>
      <c r="N62" s="1193"/>
      <c r="O62" s="1193"/>
      <c r="P62" s="1193"/>
      <c r="Q62" s="244"/>
    </row>
    <row r="63" spans="1:17" ht="17.25">
      <c r="B63" s="307" t="s">
        <v>557</v>
      </c>
      <c r="C63" s="244"/>
      <c r="D63" s="244"/>
      <c r="E63" s="244"/>
      <c r="F63" s="244"/>
      <c r="G63" s="244"/>
      <c r="H63" s="244"/>
      <c r="I63" s="244"/>
      <c r="J63" s="244"/>
      <c r="K63" s="244"/>
      <c r="L63" s="244"/>
      <c r="M63" s="244"/>
      <c r="N63" s="244"/>
      <c r="O63" s="244"/>
    </row>
    <row r="64" spans="1:17">
      <c r="B64" s="248"/>
      <c r="C64" s="244"/>
      <c r="D64" s="244"/>
      <c r="E64" s="244"/>
      <c r="F64" s="244"/>
      <c r="G64" s="1194" t="s">
        <v>551</v>
      </c>
      <c r="I64" s="1195"/>
      <c r="J64" s="1195"/>
      <c r="K64" s="1195"/>
      <c r="L64" s="244"/>
      <c r="M64" s="244"/>
      <c r="N64" s="244"/>
      <c r="O64" s="244"/>
    </row>
    <row r="65" spans="2:30">
      <c r="B65" s="248"/>
      <c r="C65" s="244"/>
      <c r="D65" s="244"/>
      <c r="E65" s="244"/>
      <c r="F65" s="244"/>
      <c r="G65" s="1251" t="s">
        <v>560</v>
      </c>
      <c r="H65" s="1197"/>
      <c r="I65" s="1197"/>
      <c r="J65" s="1197"/>
      <c r="K65" s="1197"/>
      <c r="L65" s="1197"/>
      <c r="M65" s="1197"/>
      <c r="N65" s="1197"/>
      <c r="O65" s="1198"/>
    </row>
    <row r="66" spans="2:30">
      <c r="B66" s="248"/>
      <c r="C66" s="244"/>
      <c r="D66" s="244"/>
      <c r="E66" s="244"/>
      <c r="F66" s="244"/>
      <c r="G66" s="1199"/>
      <c r="H66" s="1200"/>
      <c r="I66" s="1200"/>
      <c r="J66" s="1200"/>
      <c r="K66" s="1200"/>
      <c r="L66" s="1200"/>
      <c r="M66" s="1200"/>
      <c r="N66" s="1200"/>
      <c r="O66" s="1201"/>
    </row>
    <row r="67" spans="2:30">
      <c r="B67" s="248"/>
      <c r="C67" s="244"/>
      <c r="D67" s="244"/>
      <c r="E67" s="244"/>
      <c r="F67" s="244"/>
      <c r="G67" s="1199"/>
      <c r="H67" s="1200"/>
      <c r="I67" s="1200"/>
      <c r="J67" s="1200"/>
      <c r="K67" s="1200"/>
      <c r="L67" s="1200"/>
      <c r="M67" s="1200"/>
      <c r="N67" s="1200"/>
      <c r="O67" s="1201"/>
    </row>
    <row r="68" spans="2:30">
      <c r="B68" s="248"/>
      <c r="C68" s="244"/>
      <c r="D68" s="244"/>
      <c r="E68" s="244"/>
      <c r="F68" s="244"/>
      <c r="G68" s="1199"/>
      <c r="H68" s="1200"/>
      <c r="I68" s="1200"/>
      <c r="J68" s="1200"/>
      <c r="K68" s="1200"/>
      <c r="L68" s="1200"/>
      <c r="M68" s="1200"/>
      <c r="N68" s="1200"/>
      <c r="O68" s="1201"/>
    </row>
    <row r="69" spans="2:30">
      <c r="B69" s="248"/>
      <c r="C69" s="244"/>
      <c r="D69" s="244"/>
      <c r="E69" s="244"/>
      <c r="F69" s="244"/>
      <c r="G69" s="1202"/>
      <c r="H69" s="1203"/>
      <c r="I69" s="1203"/>
      <c r="J69" s="1203"/>
      <c r="K69" s="1203"/>
      <c r="L69" s="1203"/>
      <c r="M69" s="1203"/>
      <c r="N69" s="1203"/>
      <c r="O69" s="1204"/>
    </row>
    <row r="70" spans="2:30">
      <c r="B70" s="248"/>
      <c r="C70" s="244"/>
      <c r="D70" s="244"/>
      <c r="E70" s="244"/>
      <c r="F70" s="244"/>
      <c r="G70" s="244"/>
      <c r="H70" s="1238"/>
      <c r="I70" s="1238"/>
      <c r="J70" s="1239"/>
      <c r="K70" s="1239"/>
      <c r="L70" s="1240"/>
      <c r="M70" s="1239"/>
      <c r="N70" s="1240"/>
      <c r="O70" s="1241"/>
    </row>
    <row r="71" spans="2:30">
      <c r="B71" s="248"/>
      <c r="C71" s="244"/>
      <c r="D71" s="244"/>
      <c r="E71" s="244"/>
      <c r="F71" s="244"/>
      <c r="G71" s="1242" t="s">
        <v>558</v>
      </c>
      <c r="I71" s="1243"/>
      <c r="J71" s="1239"/>
      <c r="K71" s="1239"/>
      <c r="L71" s="1240"/>
      <c r="M71" s="1239"/>
      <c r="N71" s="1240"/>
      <c r="O71" s="1241"/>
    </row>
    <row r="72" spans="2:30">
      <c r="B72" s="248"/>
      <c r="C72" s="244"/>
      <c r="D72" s="244"/>
      <c r="E72" s="244"/>
      <c r="F72" s="244"/>
      <c r="G72" s="1206"/>
      <c r="H72" s="1207"/>
      <c r="I72" s="1207"/>
      <c r="J72" s="1208"/>
      <c r="K72" s="1209" t="s">
        <v>512</v>
      </c>
      <c r="L72" s="1209" t="s">
        <v>513</v>
      </c>
      <c r="M72" s="1209" t="s">
        <v>514</v>
      </c>
      <c r="N72" s="1209" t="s">
        <v>515</v>
      </c>
      <c r="O72" s="1209" t="s">
        <v>516</v>
      </c>
    </row>
    <row r="73" spans="2:30">
      <c r="B73" s="248"/>
      <c r="C73" s="244"/>
      <c r="D73" s="244"/>
      <c r="E73" s="244"/>
      <c r="F73" s="244"/>
      <c r="G73" s="1210" t="s">
        <v>553</v>
      </c>
      <c r="H73" s="1211"/>
      <c r="I73" s="1212" t="s">
        <v>554</v>
      </c>
      <c r="J73" s="1212"/>
      <c r="K73" s="1244">
        <v>34.6</v>
      </c>
      <c r="L73" s="1244">
        <v>34.299999999999997</v>
      </c>
      <c r="M73" s="1217">
        <v>31.1</v>
      </c>
      <c r="N73" s="1217">
        <v>22</v>
      </c>
      <c r="O73" s="1217">
        <v>14.3</v>
      </c>
      <c r="S73" s="243">
        <v>9.9</v>
      </c>
    </row>
    <row r="74" spans="2:30">
      <c r="B74" s="248"/>
      <c r="C74" s="244"/>
      <c r="D74" s="244"/>
      <c r="E74" s="244"/>
      <c r="F74" s="244"/>
      <c r="G74" s="1214"/>
      <c r="H74" s="1215"/>
      <c r="I74" s="1216"/>
      <c r="J74" s="1216"/>
      <c r="K74" s="1244"/>
      <c r="L74" s="1244"/>
      <c r="M74" s="1217"/>
      <c r="N74" s="1217"/>
      <c r="O74" s="1217"/>
    </row>
    <row r="75" spans="2:30">
      <c r="B75" s="248"/>
      <c r="C75" s="244"/>
      <c r="D75" s="244"/>
      <c r="E75" s="244"/>
      <c r="F75" s="244"/>
      <c r="G75" s="1214"/>
      <c r="H75" s="1215"/>
      <c r="I75" s="1219" t="s">
        <v>559</v>
      </c>
      <c r="J75" s="1219"/>
      <c r="K75" s="1245">
        <v>13</v>
      </c>
      <c r="L75" s="1245">
        <v>12.7</v>
      </c>
      <c r="M75" s="1245">
        <v>12</v>
      </c>
      <c r="N75" s="1245">
        <v>10.199999999999999</v>
      </c>
      <c r="O75" s="1245">
        <v>8.3000000000000007</v>
      </c>
      <c r="U75" s="243">
        <v>81.2</v>
      </c>
      <c r="W75" s="243">
        <v>87.2</v>
      </c>
      <c r="Y75" s="243">
        <v>99.8</v>
      </c>
      <c r="AA75" s="243">
        <v>109.5</v>
      </c>
      <c r="AC75" s="243">
        <v>115.2</v>
      </c>
    </row>
    <row r="76" spans="2:30">
      <c r="B76" s="248"/>
      <c r="C76" s="244"/>
      <c r="D76" s="244"/>
      <c r="E76" s="244"/>
      <c r="F76" s="244"/>
      <c r="G76" s="1221"/>
      <c r="H76" s="1222"/>
      <c r="I76" s="1219"/>
      <c r="J76" s="1219"/>
      <c r="K76" s="1223"/>
      <c r="L76" s="1223"/>
      <c r="M76" s="1223"/>
      <c r="N76" s="1223"/>
      <c r="O76" s="1223"/>
    </row>
    <row r="77" spans="2:30">
      <c r="B77" s="248"/>
      <c r="C77" s="244"/>
      <c r="D77" s="244"/>
      <c r="E77" s="244"/>
      <c r="F77" s="244"/>
      <c r="G77" s="1224" t="s">
        <v>556</v>
      </c>
      <c r="H77" s="1225"/>
      <c r="I77" s="1219" t="s">
        <v>554</v>
      </c>
      <c r="J77" s="1219"/>
      <c r="K77" s="1244">
        <v>35.299999999999997</v>
      </c>
      <c r="L77" s="1244">
        <v>29.4</v>
      </c>
      <c r="M77" s="1217">
        <v>18.899999999999999</v>
      </c>
      <c r="N77" s="1217">
        <v>10.199999999999999</v>
      </c>
      <c r="O77" s="1217">
        <v>13.1</v>
      </c>
      <c r="R77" s="243">
        <v>12.3</v>
      </c>
      <c r="T77" s="243">
        <v>11.1</v>
      </c>
    </row>
    <row r="78" spans="2:30">
      <c r="B78" s="248"/>
      <c r="C78" s="244"/>
      <c r="D78" s="244"/>
      <c r="E78" s="244"/>
      <c r="F78" s="244"/>
      <c r="G78" s="1226"/>
      <c r="H78" s="1227"/>
      <c r="I78" s="1219"/>
      <c r="J78" s="1219"/>
      <c r="K78" s="1244"/>
      <c r="L78" s="1244"/>
      <c r="M78" s="1217"/>
      <c r="N78" s="1217"/>
      <c r="O78" s="1217"/>
    </row>
    <row r="79" spans="2:30">
      <c r="B79" s="248"/>
      <c r="C79" s="244"/>
      <c r="D79" s="244"/>
      <c r="E79" s="244"/>
      <c r="F79" s="244"/>
      <c r="G79" s="1226"/>
      <c r="H79" s="1227"/>
      <c r="I79" s="1246" t="s">
        <v>559</v>
      </c>
      <c r="J79" s="1229"/>
      <c r="K79" s="1247">
        <v>11.6</v>
      </c>
      <c r="L79" s="1247">
        <v>10.9</v>
      </c>
      <c r="M79" s="1247">
        <v>10.1</v>
      </c>
      <c r="N79" s="1247">
        <v>9.1</v>
      </c>
      <c r="O79" s="1247">
        <v>8.9</v>
      </c>
      <c r="V79" s="243">
        <v>53.5</v>
      </c>
      <c r="X79" s="243">
        <v>48.2</v>
      </c>
      <c r="Z79" s="243">
        <v>34.200000000000003</v>
      </c>
      <c r="AB79" s="243">
        <v>30.3</v>
      </c>
      <c r="AD79" s="243">
        <v>28.9</v>
      </c>
    </row>
    <row r="80" spans="2:30">
      <c r="B80" s="248"/>
      <c r="C80" s="244"/>
      <c r="D80" s="244"/>
      <c r="E80" s="244"/>
      <c r="F80" s="244"/>
      <c r="G80" s="1231"/>
      <c r="H80" s="1232"/>
      <c r="I80" s="1229"/>
      <c r="J80" s="1229"/>
      <c r="K80" s="1247"/>
      <c r="L80" s="1247"/>
      <c r="M80" s="1247"/>
      <c r="N80" s="1247"/>
      <c r="O80" s="1247"/>
    </row>
    <row r="81" spans="2:17">
      <c r="B81" s="248"/>
      <c r="C81" s="244"/>
      <c r="D81" s="244"/>
      <c r="E81" s="244"/>
      <c r="F81" s="244"/>
      <c r="G81" s="244"/>
      <c r="H81" s="244"/>
      <c r="I81" s="244"/>
      <c r="J81" s="244"/>
      <c r="K81" s="1248"/>
      <c r="L81" s="244"/>
      <c r="M81" s="244"/>
      <c r="N81" s="244"/>
      <c r="O81" s="244"/>
    </row>
    <row r="82" spans="2:17" ht="17.25">
      <c r="B82" s="248"/>
      <c r="C82" s="244"/>
      <c r="D82" s="244"/>
      <c r="E82" s="244"/>
      <c r="F82" s="244"/>
      <c r="G82" s="244"/>
      <c r="H82" s="244"/>
      <c r="I82" s="244"/>
      <c r="J82" s="244"/>
      <c r="K82" s="1249"/>
      <c r="L82" s="1249"/>
      <c r="M82" s="1249"/>
      <c r="N82" s="1249"/>
      <c r="O82" s="1249"/>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1250"/>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511</v>
      </c>
      <c r="G2" s="111"/>
      <c r="H2" s="112"/>
    </row>
    <row r="3" spans="1:8">
      <c r="A3" s="108" t="s">
        <v>504</v>
      </c>
      <c r="B3" s="113"/>
      <c r="C3" s="114"/>
      <c r="D3" s="115">
        <v>34234</v>
      </c>
      <c r="E3" s="116"/>
      <c r="F3" s="117">
        <v>70897</v>
      </c>
      <c r="G3" s="118"/>
      <c r="H3" s="119"/>
    </row>
    <row r="4" spans="1:8">
      <c r="A4" s="120"/>
      <c r="B4" s="121"/>
      <c r="C4" s="122"/>
      <c r="D4" s="123">
        <v>15521</v>
      </c>
      <c r="E4" s="124"/>
      <c r="F4" s="125">
        <v>39878</v>
      </c>
      <c r="G4" s="126"/>
      <c r="H4" s="127"/>
    </row>
    <row r="5" spans="1:8">
      <c r="A5" s="108" t="s">
        <v>506</v>
      </c>
      <c r="B5" s="113"/>
      <c r="C5" s="114"/>
      <c r="D5" s="115">
        <v>53996</v>
      </c>
      <c r="E5" s="116"/>
      <c r="F5" s="117">
        <v>66496</v>
      </c>
      <c r="G5" s="118"/>
      <c r="H5" s="119"/>
    </row>
    <row r="6" spans="1:8">
      <c r="A6" s="120"/>
      <c r="B6" s="121"/>
      <c r="C6" s="122"/>
      <c r="D6" s="123">
        <v>24059</v>
      </c>
      <c r="E6" s="124"/>
      <c r="F6" s="125">
        <v>36530</v>
      </c>
      <c r="G6" s="126"/>
      <c r="H6" s="127"/>
    </row>
    <row r="7" spans="1:8">
      <c r="A7" s="108" t="s">
        <v>507</v>
      </c>
      <c r="B7" s="113"/>
      <c r="C7" s="114"/>
      <c r="D7" s="115">
        <v>60761</v>
      </c>
      <c r="E7" s="116"/>
      <c r="F7" s="117">
        <v>82748</v>
      </c>
      <c r="G7" s="118"/>
      <c r="H7" s="119"/>
    </row>
    <row r="8" spans="1:8">
      <c r="A8" s="120"/>
      <c r="B8" s="121"/>
      <c r="C8" s="122"/>
      <c r="D8" s="123">
        <v>20513</v>
      </c>
      <c r="E8" s="124"/>
      <c r="F8" s="125">
        <v>44732</v>
      </c>
      <c r="G8" s="126"/>
      <c r="H8" s="127"/>
    </row>
    <row r="9" spans="1:8">
      <c r="A9" s="108" t="s">
        <v>508</v>
      </c>
      <c r="B9" s="113"/>
      <c r="C9" s="114"/>
      <c r="D9" s="115">
        <v>46442</v>
      </c>
      <c r="E9" s="116"/>
      <c r="F9" s="117">
        <v>91837</v>
      </c>
      <c r="G9" s="118"/>
      <c r="H9" s="119"/>
    </row>
    <row r="10" spans="1:8">
      <c r="A10" s="120"/>
      <c r="B10" s="121"/>
      <c r="C10" s="122"/>
      <c r="D10" s="123">
        <v>19248</v>
      </c>
      <c r="E10" s="124"/>
      <c r="F10" s="125">
        <v>54439</v>
      </c>
      <c r="G10" s="126"/>
      <c r="H10" s="127"/>
    </row>
    <row r="11" spans="1:8">
      <c r="A11" s="108" t="s">
        <v>509</v>
      </c>
      <c r="B11" s="113"/>
      <c r="C11" s="114"/>
      <c r="D11" s="115">
        <v>46288</v>
      </c>
      <c r="E11" s="116"/>
      <c r="F11" s="117">
        <v>75972</v>
      </c>
      <c r="G11" s="118"/>
      <c r="H11" s="119"/>
    </row>
    <row r="12" spans="1:8">
      <c r="A12" s="120"/>
      <c r="B12" s="121"/>
      <c r="C12" s="128"/>
      <c r="D12" s="123">
        <v>20828</v>
      </c>
      <c r="E12" s="124"/>
      <c r="F12" s="125">
        <v>40712</v>
      </c>
      <c r="G12" s="126"/>
      <c r="H12" s="127"/>
    </row>
    <row r="13" spans="1:8">
      <c r="A13" s="108"/>
      <c r="B13" s="113"/>
      <c r="C13" s="129"/>
      <c r="D13" s="130">
        <v>48344</v>
      </c>
      <c r="E13" s="131"/>
      <c r="F13" s="132">
        <v>77590</v>
      </c>
      <c r="G13" s="133"/>
      <c r="H13" s="119"/>
    </row>
    <row r="14" spans="1:8">
      <c r="A14" s="120"/>
      <c r="B14" s="121"/>
      <c r="C14" s="122"/>
      <c r="D14" s="123">
        <v>20034</v>
      </c>
      <c r="E14" s="124"/>
      <c r="F14" s="125">
        <v>43258</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4.17</v>
      </c>
      <c r="C19" s="134">
        <f>ROUND(VALUE(SUBSTITUTE(実質収支比率等に係る経年分析!G$48,"▲","-")),2)</f>
        <v>3.23</v>
      </c>
      <c r="D19" s="134">
        <f>ROUND(VALUE(SUBSTITUTE(実質収支比率等に係る経年分析!H$48,"▲","-")),2)</f>
        <v>5.85</v>
      </c>
      <c r="E19" s="134">
        <f>ROUND(VALUE(SUBSTITUTE(実質収支比率等に係る経年分析!I$48,"▲","-")),2)</f>
        <v>3.88</v>
      </c>
      <c r="F19" s="134">
        <f>ROUND(VALUE(SUBSTITUTE(実質収支比率等に係る経年分析!J$48,"▲","-")),2)</f>
        <v>4.9800000000000004</v>
      </c>
    </row>
    <row r="20" spans="1:11">
      <c r="A20" s="134" t="s">
        <v>42</v>
      </c>
      <c r="B20" s="134">
        <f>ROUND(VALUE(SUBSTITUTE(実質収支比率等に係る経年分析!F$47,"▲","-")),2)</f>
        <v>33.99</v>
      </c>
      <c r="C20" s="134">
        <f>ROUND(VALUE(SUBSTITUTE(実質収支比率等に係る経年分析!G$47,"▲","-")),2)</f>
        <v>33.03</v>
      </c>
      <c r="D20" s="134">
        <f>ROUND(VALUE(SUBSTITUTE(実質収支比率等に係る経年分析!H$47,"▲","-")),2)</f>
        <v>32.26</v>
      </c>
      <c r="E20" s="134">
        <f>ROUND(VALUE(SUBSTITUTE(実質収支比率等に係る経年分析!I$47,"▲","-")),2)</f>
        <v>32.72</v>
      </c>
      <c r="F20" s="134">
        <f>ROUND(VALUE(SUBSTITUTE(実質収支比率等に係る経年分析!J$47,"▲","-")),2)</f>
        <v>33.25</v>
      </c>
    </row>
    <row r="21" spans="1:11">
      <c r="A21" s="134" t="s">
        <v>43</v>
      </c>
      <c r="B21" s="134">
        <f>IF(ISNUMBER(VALUE(SUBSTITUTE(実質収支比率等に係る経年分析!F$49,"▲","-"))),ROUND(VALUE(SUBSTITUTE(実質収支比率等に係る経年分析!F$49,"▲","-")),2),NA())</f>
        <v>-3.83</v>
      </c>
      <c r="C21" s="134">
        <f>IF(ISNUMBER(VALUE(SUBSTITUTE(実質収支比率等に係る経年分析!G$49,"▲","-"))),ROUND(VALUE(SUBSTITUTE(実質収支比率等に係る経年分析!G$49,"▲","-")),2),NA())</f>
        <v>-1.27</v>
      </c>
      <c r="D21" s="134">
        <f>IF(ISNUMBER(VALUE(SUBSTITUTE(実質収支比率等に係る経年分析!H$49,"▲","-"))),ROUND(VALUE(SUBSTITUTE(実質収支比率等に係る経年分析!H$49,"▲","-")),2),NA())</f>
        <v>2.0299999999999998</v>
      </c>
      <c r="E21" s="134">
        <f>IF(ISNUMBER(VALUE(SUBSTITUTE(実質収支比率等に係る経年分析!I$49,"▲","-"))),ROUND(VALUE(SUBSTITUTE(実質収支比率等に係る経年分析!I$49,"▲","-")),2),NA())</f>
        <v>-1.53</v>
      </c>
      <c r="F21" s="134">
        <f>IF(ISNUMBER(VALUE(SUBSTITUTE(実質収支比率等に係る経年分析!J$49,"▲","-"))),ROUND(VALUE(SUBSTITUTE(実質収支比率等に係る経年分析!J$49,"▲","-")),2),NA())</f>
        <v>2.02</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早島町介護保険特別会計（介護サービス事業勘定）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早島町後期高齢者医療特別会計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早島町公共下水道事業特別会計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1.73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v>
      </c>
    </row>
    <row r="33" spans="1:16">
      <c r="A33" s="135" t="str">
        <f>IF(連結実質赤字比率に係る赤字・黒字の構成分析!C$37="",NA(),連結実質赤字比率に係る赤字・黒字の構成分析!C$37)</f>
        <v>早島町介護保険特別会計（保険事業勘定）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1.22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2.0699999999999998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1.94</v>
      </c>
    </row>
    <row r="34" spans="1:16">
      <c r="A34" s="135" t="str">
        <f>IF(連結実質赤字比率に係る赤字・黒字の構成分析!C$36="",NA(),連結実質赤字比率に係る赤字・黒字の構成分析!C$36)</f>
        <v>早島町国民健康保険特別会計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1.76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1.92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3.47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3.43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3.71</v>
      </c>
    </row>
    <row r="35" spans="1:16">
      <c r="A35" s="135" t="str">
        <f>IF(連結実質赤字比率に係る赤字・黒字の構成分析!C$35="",NA(),連結実質赤字比率に係る赤字・黒字の構成分析!C$35)</f>
        <v>早島町水道事業会計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3.34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3.32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3.56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3.76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4.37</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4.16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3.22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5.84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3.87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4.97</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413</v>
      </c>
      <c r="E42" s="136"/>
      <c r="F42" s="136"/>
      <c r="G42" s="136">
        <f>'実質公債費比率（分子）の構造'!L$52</f>
        <v>421</v>
      </c>
      <c r="H42" s="136"/>
      <c r="I42" s="136"/>
      <c r="J42" s="136">
        <f>'実質公債費比率（分子）の構造'!M$52</f>
        <v>432</v>
      </c>
      <c r="K42" s="136"/>
      <c r="L42" s="136"/>
      <c r="M42" s="136">
        <f>'実質公債費比率（分子）の構造'!N$52</f>
        <v>444</v>
      </c>
      <c r="N42" s="136"/>
      <c r="O42" s="136"/>
      <c r="P42" s="136">
        <f>'実質公債費比率（分子）の構造'!O$52</f>
        <v>421</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6</v>
      </c>
      <c r="C44" s="136"/>
      <c r="D44" s="136"/>
      <c r="E44" s="136">
        <f>'実質公債費比率（分子）の構造'!L$50</f>
        <v>6</v>
      </c>
      <c r="F44" s="136"/>
      <c r="G44" s="136"/>
      <c r="H44" s="136">
        <f>'実質公債費比率（分子）の構造'!M$50</f>
        <v>6</v>
      </c>
      <c r="I44" s="136"/>
      <c r="J44" s="136"/>
      <c r="K44" s="136">
        <f>'実質公債費比率（分子）の構造'!N$50</f>
        <v>4</v>
      </c>
      <c r="L44" s="136"/>
      <c r="M44" s="136"/>
      <c r="N44" s="136">
        <f>'実質公債費比率（分子）の構造'!O$50</f>
        <v>4</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243</v>
      </c>
      <c r="C46" s="136"/>
      <c r="D46" s="136"/>
      <c r="E46" s="136">
        <f>'実質公債費比率（分子）の構造'!L$48</f>
        <v>253</v>
      </c>
      <c r="F46" s="136"/>
      <c r="G46" s="136"/>
      <c r="H46" s="136">
        <f>'実質公債費比率（分子）の構造'!M$48</f>
        <v>239</v>
      </c>
      <c r="I46" s="136"/>
      <c r="J46" s="136"/>
      <c r="K46" s="136">
        <f>'実質公債費比率（分子）の構造'!N$48</f>
        <v>245</v>
      </c>
      <c r="L46" s="136"/>
      <c r="M46" s="136"/>
      <c r="N46" s="136">
        <f>'実質公債費比率（分子）の構造'!O$48</f>
        <v>229</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480</v>
      </c>
      <c r="C49" s="136"/>
      <c r="D49" s="136"/>
      <c r="E49" s="136">
        <f>'実質公債費比率（分子）の構造'!L$45</f>
        <v>483</v>
      </c>
      <c r="F49" s="136"/>
      <c r="G49" s="136"/>
      <c r="H49" s="136">
        <f>'実質公債費比率（分子）の構造'!M$45</f>
        <v>476</v>
      </c>
      <c r="I49" s="136"/>
      <c r="J49" s="136"/>
      <c r="K49" s="136">
        <f>'実質公債費比率（分子）の構造'!N$45</f>
        <v>383</v>
      </c>
      <c r="L49" s="136"/>
      <c r="M49" s="136"/>
      <c r="N49" s="136">
        <f>'実質公債費比率（分子）の構造'!O$45</f>
        <v>363</v>
      </c>
      <c r="O49" s="136"/>
      <c r="P49" s="136"/>
    </row>
    <row r="50" spans="1:16">
      <c r="A50" s="136" t="s">
        <v>58</v>
      </c>
      <c r="B50" s="136" t="e">
        <f>NA()</f>
        <v>#N/A</v>
      </c>
      <c r="C50" s="136">
        <f>IF(ISNUMBER('実質公債費比率（分子）の構造'!K$53),'実質公債費比率（分子）の構造'!K$53,NA())</f>
        <v>316</v>
      </c>
      <c r="D50" s="136" t="e">
        <f>NA()</f>
        <v>#N/A</v>
      </c>
      <c r="E50" s="136" t="e">
        <f>NA()</f>
        <v>#N/A</v>
      </c>
      <c r="F50" s="136">
        <f>IF(ISNUMBER('実質公債費比率（分子）の構造'!L$53),'実質公債費比率（分子）の構造'!L$53,NA())</f>
        <v>321</v>
      </c>
      <c r="G50" s="136" t="e">
        <f>NA()</f>
        <v>#N/A</v>
      </c>
      <c r="H50" s="136" t="e">
        <f>NA()</f>
        <v>#N/A</v>
      </c>
      <c r="I50" s="136">
        <f>IF(ISNUMBER('実質公債費比率（分子）の構造'!M$53),'実質公債費比率（分子）の構造'!M$53,NA())</f>
        <v>289</v>
      </c>
      <c r="J50" s="136" t="e">
        <f>NA()</f>
        <v>#N/A</v>
      </c>
      <c r="K50" s="136" t="e">
        <f>NA()</f>
        <v>#N/A</v>
      </c>
      <c r="L50" s="136">
        <f>IF(ISNUMBER('実質公債費比率（分子）の構造'!N$53),'実質公債費比率（分子）の構造'!N$53,NA())</f>
        <v>188</v>
      </c>
      <c r="M50" s="136" t="e">
        <f>NA()</f>
        <v>#N/A</v>
      </c>
      <c r="N50" s="136" t="e">
        <f>NA()</f>
        <v>#N/A</v>
      </c>
      <c r="O50" s="136">
        <f>IF(ISNUMBER('実質公債費比率（分子）の構造'!O$53),'実質公債費比率（分子）の構造'!O$53,NA())</f>
        <v>175</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4548</v>
      </c>
      <c r="E56" s="135"/>
      <c r="F56" s="135"/>
      <c r="G56" s="135">
        <f>'将来負担比率（分子）の構造'!J$51</f>
        <v>4529</v>
      </c>
      <c r="H56" s="135"/>
      <c r="I56" s="135"/>
      <c r="J56" s="135">
        <f>'将来負担比率（分子）の構造'!K$51</f>
        <v>4502</v>
      </c>
      <c r="K56" s="135"/>
      <c r="L56" s="135"/>
      <c r="M56" s="135">
        <f>'将来負担比率（分子）の構造'!L$51</f>
        <v>4378</v>
      </c>
      <c r="N56" s="135"/>
      <c r="O56" s="135"/>
      <c r="P56" s="135">
        <f>'将来負担比率（分子）の構造'!M$51</f>
        <v>4408</v>
      </c>
    </row>
    <row r="57" spans="1:16">
      <c r="A57" s="135" t="s">
        <v>34</v>
      </c>
      <c r="B57" s="135"/>
      <c r="C57" s="135"/>
      <c r="D57" s="135">
        <f>'将来負担比率（分子）の構造'!I$50</f>
        <v>82</v>
      </c>
      <c r="E57" s="135"/>
      <c r="F57" s="135"/>
      <c r="G57" s="135">
        <f>'将来負担比率（分子）の構造'!J$50</f>
        <v>72</v>
      </c>
      <c r="H57" s="135"/>
      <c r="I57" s="135"/>
      <c r="J57" s="135">
        <f>'将来負担比率（分子）の構造'!K$50</f>
        <v>63</v>
      </c>
      <c r="K57" s="135"/>
      <c r="L57" s="135"/>
      <c r="M57" s="135">
        <f>'将来負担比率（分子）の構造'!L$50</f>
        <v>57</v>
      </c>
      <c r="N57" s="135"/>
      <c r="O57" s="135"/>
      <c r="P57" s="135">
        <f>'将来負担比率（分子）の構造'!M$50</f>
        <v>50</v>
      </c>
    </row>
    <row r="58" spans="1:16">
      <c r="A58" s="135" t="s">
        <v>33</v>
      </c>
      <c r="B58" s="135"/>
      <c r="C58" s="135"/>
      <c r="D58" s="135">
        <f>'将来負担比率（分子）の構造'!I$49</f>
        <v>1419</v>
      </c>
      <c r="E58" s="135"/>
      <c r="F58" s="135"/>
      <c r="G58" s="135">
        <f>'将来負担比率（分子）の構造'!J$49</f>
        <v>1316</v>
      </c>
      <c r="H58" s="135"/>
      <c r="I58" s="135"/>
      <c r="J58" s="135">
        <f>'将来負担比率（分子）の構造'!K$49</f>
        <v>1331</v>
      </c>
      <c r="K58" s="135"/>
      <c r="L58" s="135"/>
      <c r="M58" s="135">
        <f>'将来負担比率（分子）の構造'!L$49</f>
        <v>1525</v>
      </c>
      <c r="N58" s="135"/>
      <c r="O58" s="135"/>
      <c r="P58" s="135">
        <f>'将来負担比率（分子）の構造'!M$49</f>
        <v>1516</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378</v>
      </c>
      <c r="C62" s="135"/>
      <c r="D62" s="135"/>
      <c r="E62" s="135">
        <f>'将来負担比率（分子）の構造'!J$45</f>
        <v>417</v>
      </c>
      <c r="F62" s="135"/>
      <c r="G62" s="135"/>
      <c r="H62" s="135">
        <f>'将来負担比率（分子）の構造'!K$45</f>
        <v>375</v>
      </c>
      <c r="I62" s="135"/>
      <c r="J62" s="135"/>
      <c r="K62" s="135">
        <f>'将来負担比率（分子）の構造'!L$45</f>
        <v>311</v>
      </c>
      <c r="L62" s="135"/>
      <c r="M62" s="135"/>
      <c r="N62" s="135">
        <f>'将来負担比率（分子）の構造'!M$45</f>
        <v>286</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2372</v>
      </c>
      <c r="C64" s="135"/>
      <c r="D64" s="135"/>
      <c r="E64" s="135">
        <f>'将来負担比率（分子）の構造'!J$43</f>
        <v>2213</v>
      </c>
      <c r="F64" s="135"/>
      <c r="G64" s="135"/>
      <c r="H64" s="135">
        <f>'将来負担比率（分子）の構造'!K$43</f>
        <v>2063</v>
      </c>
      <c r="I64" s="135"/>
      <c r="J64" s="135"/>
      <c r="K64" s="135">
        <f>'将来負担比率（分子）の構造'!L$43</f>
        <v>1898</v>
      </c>
      <c r="L64" s="135"/>
      <c r="M64" s="135"/>
      <c r="N64" s="135">
        <f>'将来負担比率（分子）の構造'!M$43</f>
        <v>1663</v>
      </c>
      <c r="O64" s="135"/>
      <c r="P64" s="135"/>
    </row>
    <row r="65" spans="1:16">
      <c r="A65" s="135" t="s">
        <v>25</v>
      </c>
      <c r="B65" s="135">
        <f>'将来負担比率（分子）の構造'!I$42</f>
        <v>126</v>
      </c>
      <c r="C65" s="135"/>
      <c r="D65" s="135"/>
      <c r="E65" s="135">
        <f>'将来負担比率（分子）の構造'!J$42</f>
        <v>112</v>
      </c>
      <c r="F65" s="135"/>
      <c r="G65" s="135"/>
      <c r="H65" s="135">
        <f>'将来負担比率（分子）の構造'!K$42</f>
        <v>97</v>
      </c>
      <c r="I65" s="135"/>
      <c r="J65" s="135"/>
      <c r="K65" s="135">
        <f>'将来負担比率（分子）の構造'!L$42</f>
        <v>87</v>
      </c>
      <c r="L65" s="135"/>
      <c r="M65" s="135"/>
      <c r="N65" s="135">
        <f>'将来負担比率（分子）の構造'!M$42</f>
        <v>77</v>
      </c>
      <c r="O65" s="135"/>
      <c r="P65" s="135"/>
    </row>
    <row r="66" spans="1:16">
      <c r="A66" s="135" t="s">
        <v>24</v>
      </c>
      <c r="B66" s="135">
        <f>'将来負担比率（分子）の構造'!I$41</f>
        <v>4054</v>
      </c>
      <c r="C66" s="135"/>
      <c r="D66" s="135"/>
      <c r="E66" s="135">
        <f>'将来負担比率（分子）の構造'!J$41</f>
        <v>4064</v>
      </c>
      <c r="F66" s="135"/>
      <c r="G66" s="135"/>
      <c r="H66" s="135">
        <f>'将来負担比率（分子）の構造'!K$41</f>
        <v>4168</v>
      </c>
      <c r="I66" s="135"/>
      <c r="J66" s="135"/>
      <c r="K66" s="135">
        <f>'将来負担比率（分子）の構造'!L$41</f>
        <v>4230</v>
      </c>
      <c r="L66" s="135"/>
      <c r="M66" s="135"/>
      <c r="N66" s="135">
        <f>'将来負担比率（分子）の構造'!M$41</f>
        <v>4325</v>
      </c>
      <c r="O66" s="135"/>
      <c r="P66" s="135"/>
    </row>
    <row r="67" spans="1:16">
      <c r="A67" s="135" t="s">
        <v>62</v>
      </c>
      <c r="B67" s="135" t="e">
        <f>NA()</f>
        <v>#N/A</v>
      </c>
      <c r="C67" s="135">
        <f>IF(ISNUMBER('将来負担比率（分子）の構造'!I$52), IF('将来負担比率（分子）の構造'!I$52 &lt; 0, 0, '将来負担比率（分子）の構造'!I$52), NA())</f>
        <v>881</v>
      </c>
      <c r="D67" s="135" t="e">
        <f>NA()</f>
        <v>#N/A</v>
      </c>
      <c r="E67" s="135" t="e">
        <f>NA()</f>
        <v>#N/A</v>
      </c>
      <c r="F67" s="135">
        <f>IF(ISNUMBER('将来負担比率（分子）の構造'!J$52), IF('将来負担比率（分子）の構造'!J$52 &lt; 0, 0, '将来負担比率（分子）の構造'!J$52), NA())</f>
        <v>887</v>
      </c>
      <c r="G67" s="135" t="e">
        <f>NA()</f>
        <v>#N/A</v>
      </c>
      <c r="H67" s="135" t="e">
        <f>NA()</f>
        <v>#N/A</v>
      </c>
      <c r="I67" s="135">
        <f>IF(ISNUMBER('将来負担比率（分子）の構造'!K$52), IF('将来負担比率（分子）の構造'!K$52 &lt; 0, 0, '将来負担比率（分子）の構造'!K$52), NA())</f>
        <v>807</v>
      </c>
      <c r="J67" s="135" t="e">
        <f>NA()</f>
        <v>#N/A</v>
      </c>
      <c r="K67" s="135" t="e">
        <f>NA()</f>
        <v>#N/A</v>
      </c>
      <c r="L67" s="135">
        <f>IF(ISNUMBER('将来負担比率（分子）の構造'!L$52), IF('将来負担比率（分子）の構造'!L$52 &lt; 0, 0, '将来負担比率（分子）の構造'!L$52), NA())</f>
        <v>567</v>
      </c>
      <c r="M67" s="135" t="e">
        <f>NA()</f>
        <v>#N/A</v>
      </c>
      <c r="N67" s="135" t="e">
        <f>NA()</f>
        <v>#N/A</v>
      </c>
      <c r="O67" s="135">
        <f>IF(ISNUMBER('将来負担比率（分子）の構造'!M$52), IF('将来負担比率（分子）の構造'!M$52 &lt; 0, 0, '将来負担比率（分子）の構造'!M$52), NA())</f>
        <v>377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2017-04-27T01:06:02Z</cp:lastPrinted>
  <dcterms:created xsi:type="dcterms:W3CDTF">2017-02-15T21:33:27Z</dcterms:created>
  <dcterms:modified xsi:type="dcterms:W3CDTF">2017-04-27T01:06:55Z</dcterms:modified>
  <cp:category/>
</cp:coreProperties>
</file>